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05"/>
  <workbookPr defaultThemeVersion="166925"/>
  <xr:revisionPtr revIDLastSave="0" documentId="8_{7B723BEF-D58E-4285-9AFB-E9860E20EF49}" xr6:coauthVersionLast="47" xr6:coauthVersionMax="47" xr10:uidLastSave="{00000000-0000-0000-0000-000000000000}"/>
  <bookViews>
    <workbookView xWindow="0" yWindow="0" windowWidth="0" windowHeight="0" firstSheet="8" activeTab="8" xr2:uid="{00000000-000D-0000-FFFF-FFFF00000000}"/>
  </bookViews>
  <sheets>
    <sheet name="Mars" sheetId="1" r:id="rId1"/>
    <sheet name="April" sheetId="4" r:id="rId2"/>
    <sheet name="Maj" sheetId="5" r:id="rId3"/>
    <sheet name="Juni" sheetId="6" r:id="rId4"/>
    <sheet name="Juli" sheetId="7" r:id="rId5"/>
    <sheet name="Augusti" sheetId="8" r:id="rId6"/>
    <sheet name="September" sheetId="9" r:id="rId7"/>
    <sheet name="Tot 2010" sheetId="2" state="hidden" r:id="rId8"/>
    <sheet name="Oktober" sheetId="10" r:id="rId9"/>
    <sheet name="November" sheetId="11" r:id="rId10"/>
    <sheet name="Art" sheetId="3" r:id="rId1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17" i="11" l="1"/>
  <c r="AG18" i="9"/>
  <c r="AG43" i="9"/>
  <c r="AG45" i="11"/>
  <c r="AG46" i="11"/>
  <c r="AG45" i="8"/>
  <c r="AG50" i="11"/>
  <c r="AG51" i="11"/>
  <c r="AG61" i="11"/>
  <c r="AG62" i="10"/>
  <c r="AG63" i="11"/>
  <c r="AG76" i="11"/>
  <c r="AG75" i="9"/>
  <c r="AG85" i="11"/>
  <c r="AG93" i="11"/>
  <c r="AG94" i="11"/>
  <c r="AG95" i="11"/>
  <c r="AG97" i="11"/>
  <c r="AG99" i="11"/>
  <c r="AG100" i="11"/>
  <c r="AG103" i="11"/>
  <c r="AG104" i="11"/>
  <c r="AG77" i="5"/>
  <c r="AG106" i="11"/>
  <c r="AG108" i="11"/>
  <c r="AG2" i="11"/>
  <c r="B110" i="11"/>
  <c r="AF101" i="8"/>
  <c r="M106" i="9"/>
  <c r="T106" i="9"/>
  <c r="AA106" i="9"/>
  <c r="S110" i="10"/>
  <c r="AG3" i="11"/>
  <c r="AG4" i="11"/>
  <c r="AG5" i="11"/>
  <c r="AG6" i="11"/>
  <c r="AG7" i="11"/>
  <c r="AG8" i="11"/>
  <c r="AG9" i="11"/>
  <c r="AG10" i="11"/>
  <c r="AG11" i="11"/>
  <c r="AG12" i="11"/>
  <c r="AG13" i="11"/>
  <c r="AG14" i="11"/>
  <c r="AG15" i="11"/>
  <c r="AG16" i="11"/>
  <c r="AG18" i="11"/>
  <c r="AG19" i="11"/>
  <c r="AG20" i="11"/>
  <c r="AG21" i="11"/>
  <c r="AG22" i="11"/>
  <c r="AG23" i="11"/>
  <c r="AG24" i="11"/>
  <c r="AG25" i="11"/>
  <c r="AG26" i="11"/>
  <c r="AG27" i="11"/>
  <c r="AG28" i="11"/>
  <c r="AG29" i="11"/>
  <c r="AG30" i="11"/>
  <c r="AG31" i="11"/>
  <c r="AG32" i="11"/>
  <c r="AG33" i="11"/>
  <c r="AG34" i="11"/>
  <c r="AG35" i="11"/>
  <c r="AG36" i="11"/>
  <c r="AG37" i="11"/>
  <c r="AG38" i="11"/>
  <c r="AG39" i="11"/>
  <c r="AG40" i="11"/>
  <c r="AG41" i="11"/>
  <c r="AG42" i="11"/>
  <c r="AG43" i="11"/>
  <c r="AG44" i="11"/>
  <c r="AG47" i="11"/>
  <c r="AG48" i="11"/>
  <c r="AG49" i="11"/>
  <c r="AG52" i="11"/>
  <c r="AG53" i="11"/>
  <c r="AG54" i="11"/>
  <c r="AG55" i="11"/>
  <c r="AG56" i="11"/>
  <c r="AG57" i="11"/>
  <c r="AG58" i="11"/>
  <c r="AG59" i="11"/>
  <c r="AG60" i="11"/>
  <c r="AG62" i="11"/>
  <c r="AG64" i="11"/>
  <c r="AG65" i="11"/>
  <c r="AG66" i="11"/>
  <c r="AG67" i="11"/>
  <c r="AG68" i="11"/>
  <c r="AG69" i="11"/>
  <c r="AG70" i="11"/>
  <c r="AG71" i="11"/>
  <c r="AG72" i="11"/>
  <c r="AG73" i="11"/>
  <c r="AG74" i="11"/>
  <c r="AG75" i="11"/>
  <c r="AG77" i="11"/>
  <c r="AG78" i="11"/>
  <c r="AG79" i="11"/>
  <c r="AG80" i="11"/>
  <c r="AG81" i="11"/>
  <c r="AG82" i="11"/>
  <c r="AG83" i="11"/>
  <c r="AG84" i="11"/>
  <c r="AG86" i="11"/>
  <c r="AG87" i="11"/>
  <c r="AG88" i="11"/>
  <c r="AG89" i="11"/>
  <c r="AG90" i="11"/>
  <c r="AG91" i="11"/>
  <c r="AG92" i="11"/>
  <c r="AG96" i="11"/>
  <c r="AG98" i="11"/>
  <c r="AG101" i="11"/>
  <c r="AG102" i="11"/>
  <c r="AG105" i="11"/>
  <c r="AG107" i="11"/>
  <c r="C110" i="11"/>
  <c r="D110" i="11"/>
  <c r="E110" i="11"/>
  <c r="F110" i="11"/>
  <c r="G110" i="11"/>
  <c r="H110" i="11"/>
  <c r="I110" i="11"/>
  <c r="J110" i="11"/>
  <c r="K110" i="11"/>
  <c r="L110" i="11"/>
  <c r="M110" i="11"/>
  <c r="N110" i="11"/>
  <c r="O110" i="11"/>
  <c r="P110" i="11"/>
  <c r="Q110" i="11"/>
  <c r="R110" i="11"/>
  <c r="S110" i="11"/>
  <c r="T110" i="11"/>
  <c r="U110" i="11"/>
  <c r="V110" i="11"/>
  <c r="W110" i="11"/>
  <c r="X110" i="11"/>
  <c r="Y110" i="11"/>
  <c r="Z110" i="11"/>
  <c r="AA110" i="11"/>
  <c r="AB110" i="11"/>
  <c r="AC110" i="11"/>
  <c r="AD110" i="11"/>
  <c r="AE110" i="11"/>
  <c r="AF110" i="11"/>
  <c r="AG112" i="11"/>
  <c r="B112" i="11"/>
  <c r="C112" i="11"/>
  <c r="D112" i="11"/>
  <c r="E112" i="11"/>
  <c r="F112" i="11"/>
  <c r="G112" i="11"/>
  <c r="H112" i="11"/>
  <c r="I112" i="11"/>
  <c r="J112" i="11"/>
  <c r="K112" i="11"/>
  <c r="L112" i="11"/>
  <c r="M112" i="11"/>
  <c r="N112" i="11"/>
  <c r="O112" i="11"/>
  <c r="P112" i="11"/>
  <c r="Q112" i="11"/>
  <c r="R112" i="11"/>
  <c r="S112" i="11"/>
  <c r="T112" i="11"/>
  <c r="U112" i="11"/>
  <c r="V112" i="11"/>
  <c r="W112" i="11"/>
  <c r="X112" i="11"/>
  <c r="Y112" i="11"/>
  <c r="Z112" i="11"/>
  <c r="AA112" i="11"/>
  <c r="AB112" i="11"/>
  <c r="AC112" i="11"/>
  <c r="AD112" i="11"/>
  <c r="AE112" i="11"/>
  <c r="AF112" i="11"/>
  <c r="AF111" i="11"/>
  <c r="AE111" i="11"/>
  <c r="AD111" i="11"/>
  <c r="AC111" i="11"/>
  <c r="AB111" i="11"/>
  <c r="AA111" i="11"/>
  <c r="Z111" i="11"/>
  <c r="Y111" i="11"/>
  <c r="X111" i="11"/>
  <c r="W111" i="11"/>
  <c r="V111" i="11"/>
  <c r="U111" i="11"/>
  <c r="T111" i="11"/>
  <c r="S111" i="11"/>
  <c r="R111" i="11"/>
  <c r="Q111" i="11"/>
  <c r="P111" i="11"/>
  <c r="O111" i="11"/>
  <c r="N111" i="11"/>
  <c r="M111" i="11"/>
  <c r="L111" i="11"/>
  <c r="K111" i="11"/>
  <c r="J111" i="11"/>
  <c r="I111" i="11"/>
  <c r="H111" i="11"/>
  <c r="G111" i="11"/>
  <c r="F111" i="11"/>
  <c r="E111" i="11"/>
  <c r="D111" i="11"/>
  <c r="C111" i="11"/>
  <c r="B111" i="11"/>
  <c r="AG109" i="11"/>
  <c r="AG61" i="10"/>
  <c r="AH61" i="10" s="1"/>
  <c r="AH61" i="11" s="1"/>
  <c r="AG45" i="10"/>
  <c r="AG46" i="10"/>
  <c r="AG50" i="10"/>
  <c r="AG51" i="10"/>
  <c r="AG52" i="10"/>
  <c r="AG70" i="10"/>
  <c r="AG71" i="10"/>
  <c r="AG63" i="10"/>
  <c r="AG76" i="10"/>
  <c r="AG78" i="10"/>
  <c r="AG79" i="10"/>
  <c r="AG93" i="10"/>
  <c r="AG94" i="10"/>
  <c r="AG103" i="10"/>
  <c r="AG95" i="10"/>
  <c r="AG100" i="10"/>
  <c r="AG97" i="10"/>
  <c r="AG99" i="10"/>
  <c r="AG108" i="10"/>
  <c r="AG85" i="10"/>
  <c r="AG96" i="10"/>
  <c r="AG106" i="10"/>
  <c r="AG9" i="10"/>
  <c r="AG17" i="10"/>
  <c r="AG13" i="10"/>
  <c r="AH99" i="10"/>
  <c r="AH99" i="11" s="1"/>
  <c r="X110" i="10"/>
  <c r="Y110" i="10"/>
  <c r="Z110" i="10"/>
  <c r="AA110" i="10"/>
  <c r="AB110" i="10"/>
  <c r="AC110" i="10"/>
  <c r="AD110" i="10"/>
  <c r="AE110" i="10"/>
  <c r="AF110" i="10"/>
  <c r="X111" i="10"/>
  <c r="Y111" i="10"/>
  <c r="Z111" i="10"/>
  <c r="AA111" i="10"/>
  <c r="AB111" i="10"/>
  <c r="AC111" i="10"/>
  <c r="AD111" i="10"/>
  <c r="AE111" i="10"/>
  <c r="AF111" i="10"/>
  <c r="W111" i="10"/>
  <c r="W110" i="10"/>
  <c r="V111" i="10"/>
  <c r="V110" i="10"/>
  <c r="AG2" i="10"/>
  <c r="AG3" i="10"/>
  <c r="AG4" i="10"/>
  <c r="AG48" i="10"/>
  <c r="AH48" i="10" s="1"/>
  <c r="B110" i="10"/>
  <c r="AF107" i="9"/>
  <c r="AF106" i="9"/>
  <c r="AG104" i="9"/>
  <c r="AI109" i="9"/>
  <c r="AG3" i="9"/>
  <c r="AG4" i="9"/>
  <c r="AG5" i="9"/>
  <c r="AH5" i="9"/>
  <c r="AG6" i="9"/>
  <c r="AG7" i="9"/>
  <c r="AG8" i="10"/>
  <c r="AG8" i="9"/>
  <c r="AG9" i="9"/>
  <c r="AG10" i="9"/>
  <c r="AG11" i="10"/>
  <c r="AG11" i="9"/>
  <c r="AG12" i="10"/>
  <c r="AG12" i="9"/>
  <c r="AG13" i="9"/>
  <c r="AG14" i="10"/>
  <c r="AG14" i="9"/>
  <c r="AG15" i="9"/>
  <c r="AG16" i="9"/>
  <c r="AG17" i="9"/>
  <c r="AG19" i="9"/>
  <c r="AG20" i="9"/>
  <c r="AG21" i="9"/>
  <c r="AG22" i="9"/>
  <c r="AG23" i="10"/>
  <c r="AG23" i="9"/>
  <c r="AG24" i="9"/>
  <c r="AG25" i="9"/>
  <c r="AG26" i="9"/>
  <c r="AG27" i="9"/>
  <c r="AG28" i="9"/>
  <c r="AG29" i="9"/>
  <c r="AG30" i="9"/>
  <c r="AG31" i="9"/>
  <c r="AG32" i="9"/>
  <c r="AG33" i="9"/>
  <c r="AG34" i="9"/>
  <c r="AG35" i="9"/>
  <c r="AG36" i="9"/>
  <c r="AG37" i="9"/>
  <c r="AG38" i="9"/>
  <c r="AG39" i="9"/>
  <c r="AH39" i="9"/>
  <c r="AG40" i="10"/>
  <c r="AH40" i="10" s="1"/>
  <c r="AG40" i="9"/>
  <c r="AG41" i="9"/>
  <c r="AG42" i="9"/>
  <c r="AG44" i="9"/>
  <c r="AG45" i="9"/>
  <c r="AG46" i="9"/>
  <c r="AG47" i="9"/>
  <c r="AG49" i="10"/>
  <c r="AG48" i="9"/>
  <c r="AG49" i="9"/>
  <c r="AG50" i="9"/>
  <c r="AG51" i="9"/>
  <c r="AG53" i="10"/>
  <c r="AG52" i="9"/>
  <c r="AG54" i="10"/>
  <c r="AG53" i="9"/>
  <c r="AG55" i="10"/>
  <c r="AG54" i="9"/>
  <c r="AG56" i="10"/>
  <c r="AG55" i="9"/>
  <c r="AG57" i="10"/>
  <c r="AG56" i="9"/>
  <c r="AG58" i="10"/>
  <c r="AG57" i="9"/>
  <c r="AG58" i="9"/>
  <c r="AG60" i="10"/>
  <c r="AG59" i="9"/>
  <c r="AG60" i="9"/>
  <c r="AG61" i="9"/>
  <c r="AG62" i="9"/>
  <c r="AG63" i="9"/>
  <c r="AG64" i="9"/>
  <c r="AG65" i="9"/>
  <c r="AG66" i="9"/>
  <c r="AG67" i="9"/>
  <c r="AG68" i="9"/>
  <c r="AG69" i="9"/>
  <c r="AG72" i="10"/>
  <c r="AG70" i="9"/>
  <c r="AG73" i="10"/>
  <c r="AG71" i="9"/>
  <c r="AG72" i="9"/>
  <c r="AG73" i="9"/>
  <c r="AG74" i="9"/>
  <c r="AG77" i="10"/>
  <c r="AG76" i="9"/>
  <c r="AG77" i="9"/>
  <c r="AG78" i="9"/>
  <c r="AG79" i="9"/>
  <c r="AG80" i="9"/>
  <c r="AG81" i="9"/>
  <c r="AH81" i="9" s="1"/>
  <c r="AG82" i="9"/>
  <c r="AG83" i="9"/>
  <c r="AG86" i="10"/>
  <c r="AG84" i="9"/>
  <c r="AH84" i="9"/>
  <c r="AG87" i="10"/>
  <c r="AH87" i="10" s="1"/>
  <c r="AG85" i="9"/>
  <c r="AG86" i="9"/>
  <c r="AG87" i="9"/>
  <c r="AG88" i="9"/>
  <c r="AG89" i="9"/>
  <c r="AG92" i="10"/>
  <c r="AG90" i="9"/>
  <c r="AG91" i="9"/>
  <c r="AG92" i="9"/>
  <c r="AG93" i="9"/>
  <c r="AG94" i="9"/>
  <c r="AG95" i="9"/>
  <c r="AG96" i="9"/>
  <c r="AG97" i="9"/>
  <c r="AG101" i="10"/>
  <c r="AG98" i="9"/>
  <c r="AG99" i="9"/>
  <c r="AG100" i="9"/>
  <c r="AG101" i="9"/>
  <c r="AG102" i="9"/>
  <c r="AG103" i="9"/>
  <c r="AH103" i="9"/>
  <c r="AG2" i="9"/>
  <c r="AG5" i="10"/>
  <c r="AG6" i="10"/>
  <c r="AH6" i="10" s="1"/>
  <c r="AG7" i="10"/>
  <c r="AG10" i="10"/>
  <c r="AG15" i="10"/>
  <c r="AG16" i="10"/>
  <c r="AG18" i="10"/>
  <c r="AG19" i="10"/>
  <c r="AG20" i="10"/>
  <c r="AG21" i="10"/>
  <c r="AG22" i="10"/>
  <c r="AG24" i="10"/>
  <c r="AG25" i="10"/>
  <c r="AG26" i="10"/>
  <c r="AG27" i="10"/>
  <c r="AG28" i="10"/>
  <c r="AG29" i="10"/>
  <c r="AG30" i="10"/>
  <c r="AG31" i="10"/>
  <c r="AG32" i="10"/>
  <c r="AG33" i="10"/>
  <c r="AG34" i="10"/>
  <c r="AG35" i="10"/>
  <c r="AG36" i="10"/>
  <c r="AG37" i="10"/>
  <c r="AG38" i="10"/>
  <c r="AG39" i="10"/>
  <c r="AG41" i="10"/>
  <c r="AG42" i="10"/>
  <c r="AG43" i="10"/>
  <c r="AG44" i="10"/>
  <c r="AG47" i="10"/>
  <c r="AG59" i="10"/>
  <c r="AG64" i="10"/>
  <c r="AG65" i="10"/>
  <c r="AG66" i="10"/>
  <c r="AG67" i="10"/>
  <c r="AG68" i="10"/>
  <c r="AG69" i="10"/>
  <c r="AG74" i="10"/>
  <c r="AG75" i="10"/>
  <c r="AG80" i="10"/>
  <c r="AG81" i="10"/>
  <c r="AG82" i="10"/>
  <c r="AG83" i="10"/>
  <c r="AG84" i="10"/>
  <c r="AH84" i="10" s="1"/>
  <c r="AG88" i="10"/>
  <c r="AG89" i="10"/>
  <c r="AG90" i="10"/>
  <c r="AG91" i="10"/>
  <c r="AG98" i="10"/>
  <c r="AG102" i="10"/>
  <c r="AG104" i="10"/>
  <c r="AG105" i="10"/>
  <c r="AG107" i="10"/>
  <c r="AH107" i="10" s="1"/>
  <c r="C110" i="10"/>
  <c r="D110" i="10"/>
  <c r="E110" i="10"/>
  <c r="F110" i="10"/>
  <c r="G110" i="10"/>
  <c r="H110" i="10"/>
  <c r="I110" i="10"/>
  <c r="J110" i="10"/>
  <c r="K110" i="10"/>
  <c r="L110" i="10"/>
  <c r="M110" i="10"/>
  <c r="N110" i="10"/>
  <c r="O110" i="10"/>
  <c r="P110" i="10"/>
  <c r="Q110" i="10"/>
  <c r="R110" i="10"/>
  <c r="T110" i="10"/>
  <c r="U110" i="10"/>
  <c r="AG112" i="10"/>
  <c r="B112" i="10"/>
  <c r="C112" i="10"/>
  <c r="D112" i="10"/>
  <c r="E112" i="10"/>
  <c r="F112" i="10"/>
  <c r="G112" i="10"/>
  <c r="H112" i="10"/>
  <c r="I112" i="10"/>
  <c r="J112" i="10"/>
  <c r="K112" i="10"/>
  <c r="L112" i="10"/>
  <c r="M112" i="10"/>
  <c r="N112" i="10"/>
  <c r="O112" i="10"/>
  <c r="P112" i="10"/>
  <c r="Q112" i="10"/>
  <c r="R112" i="10"/>
  <c r="S112" i="10"/>
  <c r="T112" i="10"/>
  <c r="U112" i="10"/>
  <c r="V112" i="10"/>
  <c r="W112" i="10"/>
  <c r="X112" i="10"/>
  <c r="Y112" i="10"/>
  <c r="Z112" i="10"/>
  <c r="AA112" i="10"/>
  <c r="AB112" i="10"/>
  <c r="AC112" i="10"/>
  <c r="AD112" i="10"/>
  <c r="AE112" i="10"/>
  <c r="AF112" i="10"/>
  <c r="U111" i="10"/>
  <c r="T111" i="10"/>
  <c r="S111" i="10"/>
  <c r="R111" i="10"/>
  <c r="Q111" i="10"/>
  <c r="P111" i="10"/>
  <c r="O111" i="10"/>
  <c r="N111" i="10"/>
  <c r="M111" i="10"/>
  <c r="L111" i="10"/>
  <c r="K111" i="10"/>
  <c r="J111" i="10"/>
  <c r="I111" i="10"/>
  <c r="H111" i="10"/>
  <c r="G111" i="10"/>
  <c r="F111" i="10"/>
  <c r="E111" i="10"/>
  <c r="D111" i="10"/>
  <c r="C111" i="10"/>
  <c r="B111" i="10"/>
  <c r="AG85" i="8"/>
  <c r="AH85" i="8"/>
  <c r="AH89" i="9" s="1"/>
  <c r="B106" i="9"/>
  <c r="B101" i="8"/>
  <c r="B92" i="7"/>
  <c r="AG2" i="6"/>
  <c r="AG2" i="5"/>
  <c r="AG2" i="4"/>
  <c r="AH2" i="4"/>
  <c r="AH2" i="5"/>
  <c r="AH2" i="6"/>
  <c r="AG3" i="6"/>
  <c r="AG3" i="5"/>
  <c r="AG3" i="4"/>
  <c r="AG2" i="1"/>
  <c r="AH2" i="1"/>
  <c r="AH3" i="4"/>
  <c r="AH3" i="5"/>
  <c r="AH3" i="6"/>
  <c r="AG4" i="6"/>
  <c r="AG4" i="5"/>
  <c r="AH4" i="5"/>
  <c r="AH4" i="6"/>
  <c r="AG5" i="6"/>
  <c r="AG5" i="5"/>
  <c r="AG4" i="4"/>
  <c r="AG3" i="1"/>
  <c r="AH3" i="1"/>
  <c r="AH4" i="4"/>
  <c r="AH5" i="5"/>
  <c r="AH5" i="6"/>
  <c r="AG6" i="6"/>
  <c r="AG6" i="5"/>
  <c r="AG5" i="4"/>
  <c r="AG4" i="1"/>
  <c r="AH4" i="1"/>
  <c r="AH5" i="4"/>
  <c r="AH6" i="5"/>
  <c r="AH6" i="6"/>
  <c r="AG7" i="6"/>
  <c r="AG7" i="5"/>
  <c r="AG6" i="4"/>
  <c r="AH6" i="4"/>
  <c r="AH7" i="5"/>
  <c r="AH7" i="6"/>
  <c r="AG8" i="6"/>
  <c r="AG8" i="5"/>
  <c r="AG7" i="4"/>
  <c r="AH7" i="4"/>
  <c r="AH8" i="5"/>
  <c r="AH8" i="6"/>
  <c r="AG9" i="6"/>
  <c r="AG9" i="5"/>
  <c r="AG8" i="4"/>
  <c r="AG5" i="1"/>
  <c r="AH5" i="1"/>
  <c r="AH8" i="4"/>
  <c r="AH9" i="5"/>
  <c r="AH9" i="6"/>
  <c r="AG10" i="6"/>
  <c r="AG10" i="5"/>
  <c r="AH10" i="5"/>
  <c r="AH10" i="6"/>
  <c r="AG11" i="6"/>
  <c r="AG11" i="5"/>
  <c r="AG9" i="4"/>
  <c r="AG6" i="1"/>
  <c r="AH6" i="1"/>
  <c r="AH9" i="4"/>
  <c r="AH11" i="5"/>
  <c r="AH11" i="6"/>
  <c r="AG12" i="6"/>
  <c r="AG12" i="5"/>
  <c r="AG10" i="4"/>
  <c r="AH10" i="4"/>
  <c r="AH12" i="5"/>
  <c r="AH12" i="6"/>
  <c r="AG13" i="6"/>
  <c r="AG13" i="5"/>
  <c r="AG11" i="4"/>
  <c r="AH11" i="4"/>
  <c r="AH13" i="5"/>
  <c r="AH13" i="6"/>
  <c r="AG14" i="6"/>
  <c r="AG14" i="5"/>
  <c r="AH14" i="5"/>
  <c r="AH14" i="6"/>
  <c r="AG15" i="6"/>
  <c r="AH15" i="6"/>
  <c r="AG16" i="6"/>
  <c r="AG15" i="5"/>
  <c r="AH15" i="5"/>
  <c r="AH16" i="6"/>
  <c r="AG17" i="6"/>
  <c r="AH17" i="6"/>
  <c r="AG18" i="6"/>
  <c r="AG16" i="5"/>
  <c r="AH16" i="5"/>
  <c r="AH18" i="6"/>
  <c r="AG19" i="6"/>
  <c r="AG17" i="5"/>
  <c r="AH17" i="5"/>
  <c r="AH19" i="6"/>
  <c r="AG20" i="6"/>
  <c r="AG18" i="5"/>
  <c r="AH18" i="5"/>
  <c r="AH20" i="6"/>
  <c r="AG21" i="6"/>
  <c r="AG19" i="5"/>
  <c r="AG12" i="4"/>
  <c r="AG7" i="1"/>
  <c r="AH7" i="1"/>
  <c r="AH12" i="4"/>
  <c r="AH19" i="5"/>
  <c r="AH21" i="6"/>
  <c r="AG22" i="6"/>
  <c r="AG20" i="5"/>
  <c r="AH20" i="5"/>
  <c r="AH22" i="6"/>
  <c r="AG23" i="6"/>
  <c r="AG21" i="5"/>
  <c r="AH21" i="5"/>
  <c r="AH23" i="6"/>
  <c r="AG24" i="6"/>
  <c r="AG22" i="5"/>
  <c r="AG13" i="4"/>
  <c r="AG8" i="1"/>
  <c r="AH8" i="1"/>
  <c r="AH13" i="4"/>
  <c r="AH22" i="5"/>
  <c r="AH24" i="6"/>
  <c r="AG25" i="6"/>
  <c r="AG23" i="5"/>
  <c r="AH23" i="5"/>
  <c r="AH25" i="6"/>
  <c r="AG26" i="6"/>
  <c r="AH26" i="6"/>
  <c r="AG27" i="6"/>
  <c r="AG24" i="5"/>
  <c r="AH24" i="5"/>
  <c r="AH27" i="6"/>
  <c r="AG28" i="6"/>
  <c r="AG25" i="5"/>
  <c r="AG14" i="4"/>
  <c r="AH14" i="4"/>
  <c r="AH25" i="5"/>
  <c r="AH28" i="6"/>
  <c r="AG29" i="6"/>
  <c r="AG26" i="5"/>
  <c r="AG15" i="4"/>
  <c r="AG9" i="1"/>
  <c r="AH9" i="1"/>
  <c r="AH15" i="4"/>
  <c r="AH26" i="5"/>
  <c r="AH29" i="6"/>
  <c r="AG30" i="6"/>
  <c r="AG27" i="5"/>
  <c r="AH27" i="5"/>
  <c r="AH30" i="6"/>
  <c r="AG31" i="6"/>
  <c r="AG28" i="5"/>
  <c r="AG16" i="4"/>
  <c r="AH16" i="4"/>
  <c r="AH28" i="5"/>
  <c r="AH31" i="6"/>
  <c r="AG32" i="6"/>
  <c r="AG29" i="5"/>
  <c r="AG17" i="4"/>
  <c r="AG10" i="1"/>
  <c r="AH10" i="1"/>
  <c r="AH17" i="4"/>
  <c r="AH29" i="5"/>
  <c r="AH32" i="6"/>
  <c r="AG33" i="6"/>
  <c r="AG30" i="5"/>
  <c r="AG18" i="4"/>
  <c r="AG11" i="1"/>
  <c r="AH11" i="1"/>
  <c r="AH18" i="4"/>
  <c r="AH30" i="5"/>
  <c r="AH33" i="6"/>
  <c r="AG34" i="6"/>
  <c r="AG31" i="5"/>
  <c r="AG19" i="4"/>
  <c r="AG12" i="1"/>
  <c r="AH12" i="1"/>
  <c r="AH19" i="4"/>
  <c r="AH31" i="5"/>
  <c r="AH34" i="6"/>
  <c r="AG35" i="6"/>
  <c r="AG32" i="5"/>
  <c r="AH32" i="5"/>
  <c r="AH35" i="6"/>
  <c r="AG36" i="6"/>
  <c r="AG33" i="5"/>
  <c r="AH33" i="5"/>
  <c r="AH36" i="6"/>
  <c r="AG37" i="6"/>
  <c r="AG34" i="5"/>
  <c r="AG20" i="4"/>
  <c r="AH20" i="4"/>
  <c r="AH34" i="5"/>
  <c r="AH37" i="6"/>
  <c r="AG38" i="6"/>
  <c r="AG35" i="5"/>
  <c r="AH35" i="5"/>
  <c r="AH38" i="6"/>
  <c r="AG39" i="6"/>
  <c r="AG36" i="5"/>
  <c r="AG21" i="4"/>
  <c r="AG13" i="1"/>
  <c r="AH13" i="1"/>
  <c r="AH21" i="4"/>
  <c r="AH36" i="5"/>
  <c r="AH39" i="6"/>
  <c r="AG40" i="6"/>
  <c r="AG37" i="5"/>
  <c r="AG22" i="4"/>
  <c r="AH22" i="4"/>
  <c r="AH37" i="5"/>
  <c r="AH40" i="6"/>
  <c r="AG41" i="6"/>
  <c r="AG38" i="5"/>
  <c r="AG23" i="4"/>
  <c r="AG14" i="1"/>
  <c r="AH14" i="1"/>
  <c r="AH23" i="4"/>
  <c r="AH38" i="5"/>
  <c r="AH41" i="6"/>
  <c r="AG42" i="6"/>
  <c r="AG39" i="5"/>
  <c r="AG24" i="4"/>
  <c r="AG15" i="1"/>
  <c r="AH15" i="1"/>
  <c r="AH24" i="4"/>
  <c r="AH39" i="5"/>
  <c r="AH42" i="6"/>
  <c r="AG43" i="6"/>
  <c r="AG40" i="5"/>
  <c r="AG25" i="4"/>
  <c r="AG16" i="1"/>
  <c r="AH16" i="1"/>
  <c r="AH25" i="4"/>
  <c r="AH40" i="5"/>
  <c r="AH43" i="6"/>
  <c r="AG44" i="6"/>
  <c r="AG41" i="5"/>
  <c r="AG26" i="4"/>
  <c r="AG17" i="1"/>
  <c r="AH17" i="1"/>
  <c r="AH26" i="4"/>
  <c r="AH41" i="5"/>
  <c r="AH44" i="6"/>
  <c r="AG45" i="6"/>
  <c r="AG42" i="5"/>
  <c r="AG27" i="4"/>
  <c r="AG18" i="1"/>
  <c r="AH18" i="1"/>
  <c r="AH27" i="4"/>
  <c r="AH42" i="5"/>
  <c r="AH45" i="6"/>
  <c r="AG46" i="6"/>
  <c r="AG43" i="5"/>
  <c r="AH43" i="5"/>
  <c r="AH46" i="6"/>
  <c r="AG47" i="6"/>
  <c r="AG44" i="5"/>
  <c r="AG28" i="4"/>
  <c r="AH28" i="4"/>
  <c r="AH44" i="5"/>
  <c r="AH47" i="6"/>
  <c r="AG48" i="6"/>
  <c r="AG45" i="5"/>
  <c r="AH45" i="5"/>
  <c r="AH48" i="6"/>
  <c r="AG49" i="6"/>
  <c r="AG46" i="5"/>
  <c r="AH46" i="5"/>
  <c r="AH49" i="6"/>
  <c r="AG50" i="6"/>
  <c r="AG47" i="5"/>
  <c r="AH47" i="5"/>
  <c r="AH50" i="6"/>
  <c r="AG51" i="6"/>
  <c r="AG48" i="5"/>
  <c r="AG29" i="4"/>
  <c r="AH29" i="4"/>
  <c r="AH48" i="5"/>
  <c r="AH51" i="6"/>
  <c r="AG52" i="6"/>
  <c r="AG49" i="5"/>
  <c r="AH49" i="5"/>
  <c r="AH52" i="6"/>
  <c r="AG53" i="6"/>
  <c r="AG50" i="5"/>
  <c r="AH50" i="5"/>
  <c r="AH53" i="6"/>
  <c r="AG54" i="6"/>
  <c r="AG51" i="5"/>
  <c r="AG30" i="4"/>
  <c r="AH30" i="4"/>
  <c r="AH51" i="5"/>
  <c r="AH54" i="6"/>
  <c r="AG55" i="6"/>
  <c r="AG52" i="5"/>
  <c r="AH52" i="5"/>
  <c r="AH55" i="6"/>
  <c r="AG56" i="6"/>
  <c r="AG53" i="5"/>
  <c r="AH53" i="5"/>
  <c r="AH56" i="6"/>
  <c r="AG57" i="6"/>
  <c r="AG54" i="5"/>
  <c r="AG31" i="4"/>
  <c r="AG19" i="1"/>
  <c r="AH19" i="1"/>
  <c r="AH31" i="4"/>
  <c r="AH54" i="5"/>
  <c r="AH57" i="6"/>
  <c r="AG58" i="6"/>
  <c r="AG55" i="5"/>
  <c r="AG32" i="4"/>
  <c r="AH32" i="4"/>
  <c r="AH55" i="5"/>
  <c r="AH58" i="6"/>
  <c r="AG59" i="6"/>
  <c r="AG56" i="5"/>
  <c r="AG33" i="4"/>
  <c r="AG20" i="1"/>
  <c r="AH20" i="1"/>
  <c r="AH33" i="4"/>
  <c r="AH56" i="5"/>
  <c r="AH59" i="6"/>
  <c r="AG60" i="6"/>
  <c r="AG57" i="5"/>
  <c r="AG34" i="4"/>
  <c r="AG21" i="1"/>
  <c r="AH21" i="1"/>
  <c r="AH34" i="4"/>
  <c r="AH57" i="5"/>
  <c r="AH60" i="6"/>
  <c r="AG61" i="6"/>
  <c r="AG58" i="5"/>
  <c r="AH58" i="5"/>
  <c r="AH61" i="6"/>
  <c r="AG62" i="6"/>
  <c r="AG59" i="5"/>
  <c r="AH59" i="5"/>
  <c r="AH62" i="6"/>
  <c r="AG63" i="6"/>
  <c r="AG60" i="5"/>
  <c r="AG35" i="4"/>
  <c r="AH35" i="4"/>
  <c r="AH60" i="5"/>
  <c r="AH63" i="6"/>
  <c r="AG64" i="6"/>
  <c r="AG61" i="5"/>
  <c r="AG36" i="4"/>
  <c r="AG22" i="1"/>
  <c r="AH22" i="1"/>
  <c r="AH36" i="4"/>
  <c r="AH61" i="5"/>
  <c r="AH64" i="6"/>
  <c r="AG65" i="6"/>
  <c r="AG62" i="5"/>
  <c r="AG37" i="4"/>
  <c r="AG23" i="1"/>
  <c r="AH23" i="1"/>
  <c r="AH37" i="4"/>
  <c r="AH62" i="5"/>
  <c r="AH65" i="6"/>
  <c r="AG66" i="6"/>
  <c r="AG63" i="5"/>
  <c r="AG38" i="4"/>
  <c r="AG24" i="1"/>
  <c r="AH24" i="1"/>
  <c r="AH38" i="4"/>
  <c r="AH63" i="5"/>
  <c r="AH66" i="6"/>
  <c r="AG67" i="6"/>
  <c r="AG64" i="5"/>
  <c r="AH64" i="5"/>
  <c r="AH67" i="6"/>
  <c r="AG68" i="6"/>
  <c r="AG65" i="5"/>
  <c r="AG39" i="4"/>
  <c r="AH39" i="4"/>
  <c r="AH65" i="5"/>
  <c r="AH68" i="6"/>
  <c r="AG69" i="6"/>
  <c r="AG66" i="5"/>
  <c r="AG40" i="4"/>
  <c r="AG25" i="1"/>
  <c r="AH25" i="1"/>
  <c r="AH40" i="4"/>
  <c r="AH66" i="5"/>
  <c r="AH69" i="6"/>
  <c r="AG70" i="6"/>
  <c r="AG67" i="5"/>
  <c r="AG41" i="4"/>
  <c r="AH41" i="4"/>
  <c r="AH67" i="5"/>
  <c r="AH70" i="6"/>
  <c r="AG71" i="6"/>
  <c r="AG68" i="5"/>
  <c r="AG42" i="4"/>
  <c r="AG26" i="1"/>
  <c r="AH26" i="1"/>
  <c r="AH42" i="4"/>
  <c r="AH68" i="5"/>
  <c r="AH71" i="6"/>
  <c r="AG72" i="6"/>
  <c r="AG69" i="5"/>
  <c r="AG43" i="4"/>
  <c r="AG27" i="1"/>
  <c r="AH27" i="1"/>
  <c r="AH43" i="4"/>
  <c r="AH69" i="5"/>
  <c r="AH72" i="6"/>
  <c r="AG73" i="6"/>
  <c r="AG70" i="5"/>
  <c r="AG44" i="4"/>
  <c r="AG28" i="1"/>
  <c r="AH28" i="1"/>
  <c r="AH44" i="4"/>
  <c r="AH70" i="5"/>
  <c r="AH73" i="6"/>
  <c r="AG74" i="6"/>
  <c r="AG71" i="5"/>
  <c r="AG45" i="4"/>
  <c r="AH45" i="4"/>
  <c r="AH71" i="5"/>
  <c r="AH74" i="6"/>
  <c r="AG75" i="6"/>
  <c r="AG72" i="5"/>
  <c r="AG46" i="4"/>
  <c r="AG29" i="1"/>
  <c r="AH29" i="1"/>
  <c r="AH46" i="4"/>
  <c r="AH72" i="5"/>
  <c r="AH75" i="6"/>
  <c r="AG76" i="6"/>
  <c r="AG73" i="5"/>
  <c r="AH73" i="5"/>
  <c r="AH76" i="6"/>
  <c r="AG77" i="6"/>
  <c r="AG74" i="5"/>
  <c r="AG47" i="4"/>
  <c r="AG30" i="1"/>
  <c r="AH30" i="1"/>
  <c r="AH47" i="4"/>
  <c r="AH74" i="5"/>
  <c r="AH77" i="6"/>
  <c r="AG78" i="6"/>
  <c r="AH78" i="6"/>
  <c r="AG79" i="6"/>
  <c r="AG75" i="5"/>
  <c r="AH75" i="5"/>
  <c r="AH79" i="6"/>
  <c r="AG80" i="6"/>
  <c r="AG76" i="5"/>
  <c r="AG48" i="4"/>
  <c r="AG31" i="1"/>
  <c r="AH31" i="1"/>
  <c r="AH48" i="4"/>
  <c r="AH76" i="5"/>
  <c r="AH80" i="6"/>
  <c r="AG81" i="6"/>
  <c r="AG49" i="4"/>
  <c r="AG32" i="1"/>
  <c r="AH32" i="1"/>
  <c r="AH49" i="4"/>
  <c r="AH77" i="5" s="1"/>
  <c r="AG82" i="6"/>
  <c r="AG78" i="5"/>
  <c r="AG50" i="4"/>
  <c r="AG33" i="1"/>
  <c r="AH33" i="1"/>
  <c r="AH50" i="4"/>
  <c r="AH78" i="5"/>
  <c r="AH82" i="6"/>
  <c r="AG83" i="6"/>
  <c r="AG79" i="5"/>
  <c r="AG51" i="4"/>
  <c r="AG34" i="1"/>
  <c r="AH34" i="1"/>
  <c r="AH51" i="4"/>
  <c r="AH79" i="5"/>
  <c r="AH83" i="6"/>
  <c r="AG84" i="6"/>
  <c r="AG80" i="5"/>
  <c r="AG52" i="4"/>
  <c r="AG35" i="1"/>
  <c r="AH35" i="1"/>
  <c r="AH52" i="4"/>
  <c r="AH80" i="5"/>
  <c r="AH84" i="6"/>
  <c r="C92" i="7"/>
  <c r="D92" i="7"/>
  <c r="E92" i="7"/>
  <c r="F92" i="7"/>
  <c r="G92" i="7"/>
  <c r="H92" i="7"/>
  <c r="I92" i="7"/>
  <c r="J92" i="7"/>
  <c r="K92" i="7"/>
  <c r="L92" i="7"/>
  <c r="M92" i="7"/>
  <c r="N92" i="7"/>
  <c r="O92" i="7"/>
  <c r="P92" i="7"/>
  <c r="Q92" i="7"/>
  <c r="R92" i="7"/>
  <c r="S92" i="7"/>
  <c r="T92" i="7"/>
  <c r="U92" i="7"/>
  <c r="V92" i="7"/>
  <c r="W92" i="7"/>
  <c r="X92" i="7"/>
  <c r="Y92" i="7"/>
  <c r="Z92" i="7"/>
  <c r="AA92" i="7"/>
  <c r="AB92" i="7"/>
  <c r="AC92" i="7"/>
  <c r="AD92" i="7"/>
  <c r="AE92" i="7"/>
  <c r="AF92" i="7"/>
  <c r="C101" i="8"/>
  <c r="D101" i="8"/>
  <c r="E101" i="8"/>
  <c r="F101" i="8"/>
  <c r="G101" i="8"/>
  <c r="H101" i="8"/>
  <c r="I101" i="8"/>
  <c r="J101" i="8"/>
  <c r="K101" i="8"/>
  <c r="L101" i="8"/>
  <c r="M101" i="8"/>
  <c r="N101" i="8"/>
  <c r="O101" i="8"/>
  <c r="P101" i="8"/>
  <c r="Q101" i="8"/>
  <c r="R101" i="8"/>
  <c r="S101" i="8"/>
  <c r="T101" i="8"/>
  <c r="U101" i="8"/>
  <c r="V101" i="8"/>
  <c r="W101" i="8"/>
  <c r="X101" i="8"/>
  <c r="Y101" i="8"/>
  <c r="Z101" i="8"/>
  <c r="AA101" i="8"/>
  <c r="AB101" i="8"/>
  <c r="AC101" i="8"/>
  <c r="AD101" i="8"/>
  <c r="AE101" i="8"/>
  <c r="AG26" i="8"/>
  <c r="AG18" i="7"/>
  <c r="AH18" i="7"/>
  <c r="AH26" i="8"/>
  <c r="AH27" i="9" s="1"/>
  <c r="AG27" i="8"/>
  <c r="AG19" i="7"/>
  <c r="AH19" i="7"/>
  <c r="AH27" i="8"/>
  <c r="AH28" i="9" s="1"/>
  <c r="AG28" i="8"/>
  <c r="AG20" i="7"/>
  <c r="AH20" i="7"/>
  <c r="AH28" i="8"/>
  <c r="AH29" i="9" s="1"/>
  <c r="AG29" i="8"/>
  <c r="AG21" i="7"/>
  <c r="AH21" i="7"/>
  <c r="AH29" i="8"/>
  <c r="AH30" i="9" s="1"/>
  <c r="AG30" i="8"/>
  <c r="AG22" i="7"/>
  <c r="AH22" i="7"/>
  <c r="AH30" i="8"/>
  <c r="AH31" i="9" s="1"/>
  <c r="AG31" i="8"/>
  <c r="AG23" i="7"/>
  <c r="AH23" i="7"/>
  <c r="AH31" i="8"/>
  <c r="AH32" i="9" s="1"/>
  <c r="AG32" i="8"/>
  <c r="AG24" i="7"/>
  <c r="AH24" i="7"/>
  <c r="AH32" i="8"/>
  <c r="AH33" i="9" s="1"/>
  <c r="AG33" i="8"/>
  <c r="AG25" i="7"/>
  <c r="AH25" i="7"/>
  <c r="AH33" i="8"/>
  <c r="AH34" i="9" s="1"/>
  <c r="AG34" i="8"/>
  <c r="AG26" i="7"/>
  <c r="AH26" i="7"/>
  <c r="AH34" i="8"/>
  <c r="AH35" i="9" s="1"/>
  <c r="AG35" i="8"/>
  <c r="AG27" i="7"/>
  <c r="AH27" i="7"/>
  <c r="AH35" i="8"/>
  <c r="AH36" i="9" s="1"/>
  <c r="AG36" i="8"/>
  <c r="AG28" i="7"/>
  <c r="AH28" i="7"/>
  <c r="AH36" i="8"/>
  <c r="AH37" i="9" s="1"/>
  <c r="AG37" i="8"/>
  <c r="AG29" i="7"/>
  <c r="AH29" i="7"/>
  <c r="AH37" i="8"/>
  <c r="AH38" i="9" s="1"/>
  <c r="AG38" i="8"/>
  <c r="AG30" i="7"/>
  <c r="AH30" i="7"/>
  <c r="AH38" i="8"/>
  <c r="AH40" i="9" s="1"/>
  <c r="AG39" i="8"/>
  <c r="AG31" i="7"/>
  <c r="AH31" i="7"/>
  <c r="AH39" i="8"/>
  <c r="AH41" i="9" s="1"/>
  <c r="AG40" i="8"/>
  <c r="AG32" i="7"/>
  <c r="AH32" i="7"/>
  <c r="AH40" i="8"/>
  <c r="AH42" i="9" s="1"/>
  <c r="AG41" i="8"/>
  <c r="AG33" i="7"/>
  <c r="AH33" i="7"/>
  <c r="AH41" i="8"/>
  <c r="AH43" i="9" s="1"/>
  <c r="AG42" i="8"/>
  <c r="AG34" i="7"/>
  <c r="AH34" i="7"/>
  <c r="AH42" i="8"/>
  <c r="AH44" i="9" s="1"/>
  <c r="AH45" i="10" s="1"/>
  <c r="AH45" i="11" s="1"/>
  <c r="AG43" i="8"/>
  <c r="AG35" i="7"/>
  <c r="AH35" i="7"/>
  <c r="AH43" i="8"/>
  <c r="AH45" i="9" s="1"/>
  <c r="AH46" i="10" s="1"/>
  <c r="AH46" i="11" s="1"/>
  <c r="AG44" i="8"/>
  <c r="AG36" i="7"/>
  <c r="AH36" i="7"/>
  <c r="AH44" i="8"/>
  <c r="AH46" i="9" s="1"/>
  <c r="AG37" i="7"/>
  <c r="AH37" i="7"/>
  <c r="AH45" i="8" s="1"/>
  <c r="AG46" i="8"/>
  <c r="AG38" i="7"/>
  <c r="AH38" i="7"/>
  <c r="AH46" i="8"/>
  <c r="AH48" i="9" s="1"/>
  <c r="AH50" i="10" s="1"/>
  <c r="AH50" i="11" s="1"/>
  <c r="AG47" i="8"/>
  <c r="AG39" i="7"/>
  <c r="AH39" i="7"/>
  <c r="AH47" i="8"/>
  <c r="AH49" i="9" s="1"/>
  <c r="AH51" i="10" s="1"/>
  <c r="AH51" i="11" s="1"/>
  <c r="AG48" i="8"/>
  <c r="AG40" i="7"/>
  <c r="AH40" i="7"/>
  <c r="AH48" i="8"/>
  <c r="AH50" i="9" s="1"/>
  <c r="AH52" i="10" s="1"/>
  <c r="AG49" i="8"/>
  <c r="AG41" i="7"/>
  <c r="AH41" i="7"/>
  <c r="AH49" i="8"/>
  <c r="AH51" i="9" s="1"/>
  <c r="AG50" i="8"/>
  <c r="AG42" i="7"/>
  <c r="AH42" i="7"/>
  <c r="AH50" i="8"/>
  <c r="AH52" i="9" s="1"/>
  <c r="AG51" i="8"/>
  <c r="AG43" i="7"/>
  <c r="AH43" i="7"/>
  <c r="AH51" i="8"/>
  <c r="AH53" i="9" s="1"/>
  <c r="AG52" i="8"/>
  <c r="AG44" i="7"/>
  <c r="AH44" i="7"/>
  <c r="AH52" i="8"/>
  <c r="AH54" i="9" s="1"/>
  <c r="AG53" i="8"/>
  <c r="AG45" i="7"/>
  <c r="AH45" i="7"/>
  <c r="AH53" i="8"/>
  <c r="AH55" i="9" s="1"/>
  <c r="AG54" i="8"/>
  <c r="AG46" i="7"/>
  <c r="AH46" i="7"/>
  <c r="AH54" i="8"/>
  <c r="AH56" i="9" s="1"/>
  <c r="AG55" i="8"/>
  <c r="AG47" i="7"/>
  <c r="AH47" i="7"/>
  <c r="AH55" i="8"/>
  <c r="AH57" i="9" s="1"/>
  <c r="AG56" i="8"/>
  <c r="AG48" i="7"/>
  <c r="AH48" i="7"/>
  <c r="AH56" i="8"/>
  <c r="AH58" i="9" s="1"/>
  <c r="AG57" i="8"/>
  <c r="AG49" i="7"/>
  <c r="AH49" i="7"/>
  <c r="AH57" i="8"/>
  <c r="AH59" i="9" s="1"/>
  <c r="AH62" i="10" s="1"/>
  <c r="AG58" i="8"/>
  <c r="AG50" i="7"/>
  <c r="AH50" i="7"/>
  <c r="AH58" i="8"/>
  <c r="AH60" i="9" s="1"/>
  <c r="AH63" i="10" s="1"/>
  <c r="AH63" i="11" s="1"/>
  <c r="AG59" i="8"/>
  <c r="AG51" i="7"/>
  <c r="AH51" i="7"/>
  <c r="AH59" i="8"/>
  <c r="AH61" i="9" s="1"/>
  <c r="AG60" i="8"/>
  <c r="AG52" i="7"/>
  <c r="AH52" i="7"/>
  <c r="AH60" i="8"/>
  <c r="AH62" i="9" s="1"/>
  <c r="AG61" i="8"/>
  <c r="AG53" i="7"/>
  <c r="AH53" i="7"/>
  <c r="AH61" i="8"/>
  <c r="AH63" i="9" s="1"/>
  <c r="AG62" i="8"/>
  <c r="AG54" i="7"/>
  <c r="AH54" i="7"/>
  <c r="AH62" i="8"/>
  <c r="AH64" i="9" s="1"/>
  <c r="AG63" i="8"/>
  <c r="AG55" i="7"/>
  <c r="AH55" i="7"/>
  <c r="AH63" i="8"/>
  <c r="AH65" i="9" s="1"/>
  <c r="AG64" i="8"/>
  <c r="AG56" i="7"/>
  <c r="AH56" i="7"/>
  <c r="AH64" i="8"/>
  <c r="AH66" i="9" s="1"/>
  <c r="AG65" i="8"/>
  <c r="AG57" i="7"/>
  <c r="AH57" i="7"/>
  <c r="AH65" i="8"/>
  <c r="AH67" i="9" s="1"/>
  <c r="AH70" i="10" s="1"/>
  <c r="AG66" i="8"/>
  <c r="AG58" i="7"/>
  <c r="AH58" i="7"/>
  <c r="AH66" i="8"/>
  <c r="AH68" i="9" s="1"/>
  <c r="AH71" i="10" s="1"/>
  <c r="AG67" i="8"/>
  <c r="AG59" i="7"/>
  <c r="AH59" i="7"/>
  <c r="AH67" i="8"/>
  <c r="AH69" i="9" s="1"/>
  <c r="AG68" i="8"/>
  <c r="AG60" i="7"/>
  <c r="AH60" i="7"/>
  <c r="AH68" i="8"/>
  <c r="AH70" i="9" s="1"/>
  <c r="AG69" i="8"/>
  <c r="AG61" i="7"/>
  <c r="AH61" i="7"/>
  <c r="AH69" i="8"/>
  <c r="AH71" i="9" s="1"/>
  <c r="AG70" i="8"/>
  <c r="AG62" i="7"/>
  <c r="AH62" i="7"/>
  <c r="AH70" i="8"/>
  <c r="AH72" i="9" s="1"/>
  <c r="AG71" i="8"/>
  <c r="AG63" i="7"/>
  <c r="AH63" i="7"/>
  <c r="AH71" i="8"/>
  <c r="AH73" i="9" s="1"/>
  <c r="AH76" i="10" s="1"/>
  <c r="AH76" i="11" s="1"/>
  <c r="AG72" i="8"/>
  <c r="AG64" i="7"/>
  <c r="AH64" i="7"/>
  <c r="AH72" i="8"/>
  <c r="AH74" i="9" s="1"/>
  <c r="AG73" i="8"/>
  <c r="AG65" i="7"/>
  <c r="AH65" i="7"/>
  <c r="AH73" i="8"/>
  <c r="AH75" i="9" s="1"/>
  <c r="AG74" i="8"/>
  <c r="AG66" i="7"/>
  <c r="AH66" i="7"/>
  <c r="AH74" i="8"/>
  <c r="AH76" i="9" s="1"/>
  <c r="AH79" i="10" s="1"/>
  <c r="AG75" i="8"/>
  <c r="AG67" i="7"/>
  <c r="AH67" i="7"/>
  <c r="AH75" i="8"/>
  <c r="AH77" i="9" s="1"/>
  <c r="AG76" i="8"/>
  <c r="AG68" i="7"/>
  <c r="AH68" i="7"/>
  <c r="AH76" i="8"/>
  <c r="AH78" i="9" s="1"/>
  <c r="AG77" i="8"/>
  <c r="AG69" i="7"/>
  <c r="AH69" i="7"/>
  <c r="AH77" i="8"/>
  <c r="AH79" i="9" s="1"/>
  <c r="AG78" i="8"/>
  <c r="AG70" i="7"/>
  <c r="AH70" i="7"/>
  <c r="AH78" i="8"/>
  <c r="AH80" i="9" s="1"/>
  <c r="AG79" i="8"/>
  <c r="AG71" i="7"/>
  <c r="AH71" i="7"/>
  <c r="AH79" i="8"/>
  <c r="AH82" i="9" s="1"/>
  <c r="AH85" i="10" s="1"/>
  <c r="AH85" i="11" s="1"/>
  <c r="AG80" i="8"/>
  <c r="AG72" i="7"/>
  <c r="AH72" i="7"/>
  <c r="AH80" i="8"/>
  <c r="AH83" i="9" s="1"/>
  <c r="AG81" i="8"/>
  <c r="AG73" i="7"/>
  <c r="AH73" i="7"/>
  <c r="AH81" i="8"/>
  <c r="AH85" i="9" s="1"/>
  <c r="AG82" i="8"/>
  <c r="AG74" i="7"/>
  <c r="AH74" i="7"/>
  <c r="AH82" i="8"/>
  <c r="AH86" i="9" s="1"/>
  <c r="AG83" i="8"/>
  <c r="AG75" i="7"/>
  <c r="AH75" i="7"/>
  <c r="AH83" i="8"/>
  <c r="AH87" i="9" s="1"/>
  <c r="AG84" i="8"/>
  <c r="AG76" i="7"/>
  <c r="AH76" i="7"/>
  <c r="AH84" i="8"/>
  <c r="AH88" i="9" s="1"/>
  <c r="AG86" i="8"/>
  <c r="AG77" i="7"/>
  <c r="AH77" i="7"/>
  <c r="AH86" i="8"/>
  <c r="AH90" i="9" s="1"/>
  <c r="AH93" i="10" s="1"/>
  <c r="AH93" i="11" s="1"/>
  <c r="AG87" i="8"/>
  <c r="AG78" i="7"/>
  <c r="AH78" i="7"/>
  <c r="AH87" i="8"/>
  <c r="AH91" i="9" s="1"/>
  <c r="AH94" i="10" s="1"/>
  <c r="AH94" i="11" s="1"/>
  <c r="AG88" i="8"/>
  <c r="AG79" i="7"/>
  <c r="AH79" i="7"/>
  <c r="AH88" i="8"/>
  <c r="AH92" i="9" s="1"/>
  <c r="AH95" i="10" s="1"/>
  <c r="AH95" i="11" s="1"/>
  <c r="AG89" i="8"/>
  <c r="AG80" i="7"/>
  <c r="AH80" i="7"/>
  <c r="AH89" i="8"/>
  <c r="AH93" i="9" s="1"/>
  <c r="AH96" i="10" s="1"/>
  <c r="AG90" i="8"/>
  <c r="AG81" i="7"/>
  <c r="AH81" i="7"/>
  <c r="AH90" i="8"/>
  <c r="AH94" i="9" s="1"/>
  <c r="AH97" i="10" s="1"/>
  <c r="AH97" i="11" s="1"/>
  <c r="AG91" i="8"/>
  <c r="AG82" i="7"/>
  <c r="AH82" i="7"/>
  <c r="AH91" i="8"/>
  <c r="AH95" i="9" s="1"/>
  <c r="AG92" i="8"/>
  <c r="AG83" i="7"/>
  <c r="AH83" i="7"/>
  <c r="AH92" i="8"/>
  <c r="AH96" i="9" s="1"/>
  <c r="AH100" i="10" s="1"/>
  <c r="AH100" i="11" s="1"/>
  <c r="AG93" i="8"/>
  <c r="AG84" i="7"/>
  <c r="AH84" i="7"/>
  <c r="AH93" i="8"/>
  <c r="AH97" i="9" s="1"/>
  <c r="AG94" i="8"/>
  <c r="AG85" i="7"/>
  <c r="AH85" i="7"/>
  <c r="AH94" i="8"/>
  <c r="AH98" i="9" s="1"/>
  <c r="AG95" i="8"/>
  <c r="AG86" i="7"/>
  <c r="AH86" i="7"/>
  <c r="AH95" i="8"/>
  <c r="AH99" i="9" s="1"/>
  <c r="AH103" i="10" s="1"/>
  <c r="AH103" i="11" s="1"/>
  <c r="AG96" i="8"/>
  <c r="AG87" i="7"/>
  <c r="AG97" i="8"/>
  <c r="AG88" i="7"/>
  <c r="AH88" i="7"/>
  <c r="AH97" i="8"/>
  <c r="AH101" i="9" s="1"/>
  <c r="AG98" i="8"/>
  <c r="AG89" i="7"/>
  <c r="AH89" i="7"/>
  <c r="AH98" i="8"/>
  <c r="AH102" i="9" s="1"/>
  <c r="AH106" i="10" s="1"/>
  <c r="AH106" i="11" s="1"/>
  <c r="AG99" i="8"/>
  <c r="AG90" i="7"/>
  <c r="AH90" i="7"/>
  <c r="AH99" i="8"/>
  <c r="AH104" i="9" s="1"/>
  <c r="AH108" i="10" s="1"/>
  <c r="AH108" i="11" s="1"/>
  <c r="AG3" i="8"/>
  <c r="AG3" i="7"/>
  <c r="AH3" i="7"/>
  <c r="AH3" i="8"/>
  <c r="AH3" i="9" s="1"/>
  <c r="AG4" i="8"/>
  <c r="AG4" i="7"/>
  <c r="AH4" i="7"/>
  <c r="AH4" i="8"/>
  <c r="AH4" i="9" s="1"/>
  <c r="AG5" i="8"/>
  <c r="AG5" i="7"/>
  <c r="AH5" i="7"/>
  <c r="AH5" i="8"/>
  <c r="AH6" i="9" s="1"/>
  <c r="AG6" i="8"/>
  <c r="AG6" i="7"/>
  <c r="AH6" i="7"/>
  <c r="AH6" i="8"/>
  <c r="AH7" i="9" s="1"/>
  <c r="AG7" i="8"/>
  <c r="AG7" i="7"/>
  <c r="AH7" i="7"/>
  <c r="AH7" i="8"/>
  <c r="AH8" i="9" s="1"/>
  <c r="AH9" i="10" s="1"/>
  <c r="AG8" i="8"/>
  <c r="AG8" i="7"/>
  <c r="AH8" i="7"/>
  <c r="AH8" i="8"/>
  <c r="AH9" i="9" s="1"/>
  <c r="AG9" i="8"/>
  <c r="AG9" i="7"/>
  <c r="AH9" i="7"/>
  <c r="AH9" i="8"/>
  <c r="AH10" i="9" s="1"/>
  <c r="AG10" i="8"/>
  <c r="AH10" i="8"/>
  <c r="AH11" i="9" s="1"/>
  <c r="AG11" i="8"/>
  <c r="AH11" i="8"/>
  <c r="AH12" i="9" s="1"/>
  <c r="AH13" i="10" s="1"/>
  <c r="AG12" i="8"/>
  <c r="AH12" i="8"/>
  <c r="AH13" i="9" s="1"/>
  <c r="AG13" i="8"/>
  <c r="AG10" i="7"/>
  <c r="AH10" i="7"/>
  <c r="AH13" i="8"/>
  <c r="AH14" i="9" s="1"/>
  <c r="AG14" i="8"/>
  <c r="AG11" i="7"/>
  <c r="AH11" i="7"/>
  <c r="AH14" i="8"/>
  <c r="AH15" i="9" s="1"/>
  <c r="AG15" i="8"/>
  <c r="AG12" i="7"/>
  <c r="AH12" i="7"/>
  <c r="AH15" i="8"/>
  <c r="AH16" i="9" s="1"/>
  <c r="AH17" i="10" s="1"/>
  <c r="AH17" i="11" s="1"/>
  <c r="AG16" i="8"/>
  <c r="AG13" i="7"/>
  <c r="AH13" i="7"/>
  <c r="AH16" i="8"/>
  <c r="AH17" i="9" s="1"/>
  <c r="AG17" i="8"/>
  <c r="AH17" i="8"/>
  <c r="AH18" i="9" s="1"/>
  <c r="AG18" i="8"/>
  <c r="AH18" i="8"/>
  <c r="AH19" i="9" s="1"/>
  <c r="AG19" i="8"/>
  <c r="AG14" i="7"/>
  <c r="AH14" i="7"/>
  <c r="AH19" i="8"/>
  <c r="AH20" i="9" s="1"/>
  <c r="AG20" i="8"/>
  <c r="AH20" i="8"/>
  <c r="AH21" i="9" s="1"/>
  <c r="AG21" i="8"/>
  <c r="AG15" i="7"/>
  <c r="AH15" i="7"/>
  <c r="AH21" i="8"/>
  <c r="AH22" i="9" s="1"/>
  <c r="AG22" i="8"/>
  <c r="AG16" i="7"/>
  <c r="AH16" i="7"/>
  <c r="AH22" i="8"/>
  <c r="AH23" i="9" s="1"/>
  <c r="AG23" i="8"/>
  <c r="AH23" i="8"/>
  <c r="AH24" i="9" s="1"/>
  <c r="AG24" i="8"/>
  <c r="AH24" i="8"/>
  <c r="AH25" i="9" s="1"/>
  <c r="AG25" i="8"/>
  <c r="AG17" i="7"/>
  <c r="AH17" i="7"/>
  <c r="AH25" i="8"/>
  <c r="AH26" i="9" s="1"/>
  <c r="AG2" i="8"/>
  <c r="AG2" i="7"/>
  <c r="AH2" i="7"/>
  <c r="AH2" i="8"/>
  <c r="AH2" i="9" s="1"/>
  <c r="C106" i="9"/>
  <c r="D106" i="9"/>
  <c r="E106" i="9"/>
  <c r="F106" i="9"/>
  <c r="G106" i="9"/>
  <c r="H106" i="9"/>
  <c r="I106" i="9"/>
  <c r="J106" i="9"/>
  <c r="K106" i="9"/>
  <c r="L106" i="9"/>
  <c r="N106" i="9"/>
  <c r="O106" i="9"/>
  <c r="P106" i="9"/>
  <c r="Q106" i="9"/>
  <c r="R106" i="9"/>
  <c r="S106" i="9"/>
  <c r="U106" i="9"/>
  <c r="V106" i="9"/>
  <c r="W106" i="9"/>
  <c r="X106" i="9"/>
  <c r="Y106" i="9"/>
  <c r="Z106" i="9"/>
  <c r="AB106" i="9"/>
  <c r="AC106" i="9"/>
  <c r="AD106" i="9"/>
  <c r="AE106" i="9"/>
  <c r="AG108" i="9"/>
  <c r="B108" i="9"/>
  <c r="C108" i="9"/>
  <c r="D108" i="9"/>
  <c r="E108" i="9"/>
  <c r="F108" i="9"/>
  <c r="G108" i="9"/>
  <c r="H108" i="9"/>
  <c r="I108" i="9"/>
  <c r="J108" i="9"/>
  <c r="K108" i="9"/>
  <c r="L108" i="9"/>
  <c r="M108" i="9" s="1"/>
  <c r="AE107" i="9"/>
  <c r="AD107" i="9"/>
  <c r="AC107" i="9"/>
  <c r="AB107" i="9"/>
  <c r="AA107" i="9"/>
  <c r="Z107" i="9"/>
  <c r="Y107" i="9"/>
  <c r="X107" i="9"/>
  <c r="W107" i="9"/>
  <c r="V107" i="9"/>
  <c r="U107" i="9"/>
  <c r="T107" i="9"/>
  <c r="S107" i="9"/>
  <c r="R107" i="9"/>
  <c r="Q107" i="9"/>
  <c r="P107" i="9"/>
  <c r="O107" i="9"/>
  <c r="N107" i="9"/>
  <c r="M107" i="9"/>
  <c r="L107" i="9"/>
  <c r="K107" i="9"/>
  <c r="J107" i="9"/>
  <c r="I107" i="9"/>
  <c r="H107" i="9"/>
  <c r="G107" i="9"/>
  <c r="F107" i="9"/>
  <c r="E107" i="9"/>
  <c r="D107" i="9"/>
  <c r="C107" i="9"/>
  <c r="B107" i="9"/>
  <c r="AG105" i="9"/>
  <c r="AG103" i="8"/>
  <c r="B103" i="8"/>
  <c r="C103" i="8"/>
  <c r="D103" i="8"/>
  <c r="E103" i="8"/>
  <c r="F103" i="8"/>
  <c r="G103" i="8"/>
  <c r="H103" i="8"/>
  <c r="I103" i="8"/>
  <c r="J103" i="8"/>
  <c r="K103" i="8"/>
  <c r="L103" i="8"/>
  <c r="M103" i="8"/>
  <c r="N103" i="8"/>
  <c r="O103" i="8"/>
  <c r="P103" i="8"/>
  <c r="Q103" i="8"/>
  <c r="R103" i="8"/>
  <c r="S103" i="8"/>
  <c r="T103" i="8"/>
  <c r="U103" i="8"/>
  <c r="V103" i="8"/>
  <c r="W103" i="8"/>
  <c r="X103" i="8"/>
  <c r="Y103" i="8"/>
  <c r="Z103" i="8"/>
  <c r="AA103" i="8"/>
  <c r="AB103" i="8"/>
  <c r="AC103" i="8"/>
  <c r="AD103" i="8"/>
  <c r="AE103" i="8"/>
  <c r="AF103" i="8"/>
  <c r="AF102" i="8"/>
  <c r="AE102" i="8"/>
  <c r="AD102" i="8"/>
  <c r="AC102" i="8"/>
  <c r="AB102" i="8"/>
  <c r="AA102" i="8"/>
  <c r="Z102" i="8"/>
  <c r="Y102" i="8"/>
  <c r="X102" i="8"/>
  <c r="W102" i="8"/>
  <c r="V102" i="8"/>
  <c r="U102" i="8"/>
  <c r="T102" i="8"/>
  <c r="S102" i="8"/>
  <c r="R102" i="8"/>
  <c r="Q102" i="8"/>
  <c r="P102" i="8"/>
  <c r="O102" i="8"/>
  <c r="N102" i="8"/>
  <c r="M102" i="8"/>
  <c r="L102" i="8"/>
  <c r="K102" i="8"/>
  <c r="J102" i="8"/>
  <c r="I102" i="8"/>
  <c r="H102" i="8"/>
  <c r="G102" i="8"/>
  <c r="F102" i="8"/>
  <c r="E102" i="8"/>
  <c r="D102" i="8"/>
  <c r="C102" i="8"/>
  <c r="B102" i="8"/>
  <c r="AG100" i="8"/>
  <c r="AG94" i="7"/>
  <c r="B94" i="7"/>
  <c r="C94" i="7"/>
  <c r="D94" i="7"/>
  <c r="E94" i="7"/>
  <c r="F94" i="7"/>
  <c r="G94" i="7"/>
  <c r="H94" i="7"/>
  <c r="I94" i="7"/>
  <c r="J94" i="7"/>
  <c r="K94" i="7"/>
  <c r="L94" i="7"/>
  <c r="M94" i="7"/>
  <c r="N94" i="7"/>
  <c r="O94" i="7"/>
  <c r="P94" i="7"/>
  <c r="Q94" i="7"/>
  <c r="R94" i="7"/>
  <c r="S94" i="7"/>
  <c r="T94" i="7"/>
  <c r="U94" i="7"/>
  <c r="V94" i="7"/>
  <c r="W94" i="7"/>
  <c r="X94" i="7"/>
  <c r="Y94" i="7"/>
  <c r="Z94" i="7"/>
  <c r="AA94" i="7"/>
  <c r="AB94" i="7"/>
  <c r="AC94" i="7"/>
  <c r="AD94" i="7"/>
  <c r="AE94" i="7"/>
  <c r="AF94" i="7"/>
  <c r="AF93" i="7"/>
  <c r="AE93" i="7"/>
  <c r="AD93" i="7"/>
  <c r="AC93" i="7"/>
  <c r="AB93" i="7"/>
  <c r="AA93" i="7"/>
  <c r="Z93" i="7"/>
  <c r="Y93" i="7"/>
  <c r="X93" i="7"/>
  <c r="W93" i="7"/>
  <c r="V93" i="7"/>
  <c r="U93" i="7"/>
  <c r="T93" i="7"/>
  <c r="S93" i="7"/>
  <c r="R93" i="7"/>
  <c r="Q93" i="7"/>
  <c r="P93" i="7"/>
  <c r="O93" i="7"/>
  <c r="N93" i="7"/>
  <c r="M93" i="7"/>
  <c r="L93" i="7"/>
  <c r="K93" i="7"/>
  <c r="J93" i="7"/>
  <c r="I93" i="7"/>
  <c r="H93" i="7"/>
  <c r="G93" i="7"/>
  <c r="F93" i="7"/>
  <c r="E93" i="7"/>
  <c r="D93" i="7"/>
  <c r="C93" i="7"/>
  <c r="B93" i="7"/>
  <c r="AG91" i="7"/>
  <c r="B86" i="6"/>
  <c r="S82" i="5"/>
  <c r="B82" i="5"/>
  <c r="B54" i="4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9" i="1"/>
  <c r="AG40" i="1"/>
  <c r="B57" i="4"/>
  <c r="C54" i="4"/>
  <c r="C57" i="4"/>
  <c r="D54" i="4"/>
  <c r="D57" i="4"/>
  <c r="E54" i="4"/>
  <c r="E57" i="4"/>
  <c r="F54" i="4"/>
  <c r="F57" i="4"/>
  <c r="G54" i="4"/>
  <c r="G57" i="4"/>
  <c r="H54" i="4"/>
  <c r="H57" i="4"/>
  <c r="I54" i="4"/>
  <c r="I57" i="4"/>
  <c r="J54" i="4"/>
  <c r="J57" i="4"/>
  <c r="K54" i="4"/>
  <c r="K57" i="4"/>
  <c r="L54" i="4"/>
  <c r="L57" i="4"/>
  <c r="M54" i="4"/>
  <c r="M57" i="4"/>
  <c r="N54" i="4"/>
  <c r="N57" i="4"/>
  <c r="O54" i="4"/>
  <c r="O57" i="4"/>
  <c r="P54" i="4"/>
  <c r="P57" i="4"/>
  <c r="Q54" i="4"/>
  <c r="Q57" i="4"/>
  <c r="R54" i="4"/>
  <c r="R57" i="4"/>
  <c r="S54" i="4"/>
  <c r="S57" i="4"/>
  <c r="T54" i="4"/>
  <c r="T57" i="4"/>
  <c r="U54" i="4"/>
  <c r="U57" i="4"/>
  <c r="V54" i="4"/>
  <c r="V57" i="4"/>
  <c r="W54" i="4"/>
  <c r="W57" i="4"/>
  <c r="X54" i="4"/>
  <c r="X57" i="4"/>
  <c r="Y54" i="4"/>
  <c r="Y57" i="4"/>
  <c r="Z54" i="4"/>
  <c r="Z57" i="4"/>
  <c r="AA54" i="4"/>
  <c r="AA57" i="4"/>
  <c r="AB54" i="4"/>
  <c r="AB57" i="4"/>
  <c r="AC54" i="4"/>
  <c r="AC57" i="4"/>
  <c r="AD54" i="4"/>
  <c r="AD57" i="4"/>
  <c r="AE54" i="4"/>
  <c r="AE57" i="4"/>
  <c r="AF54" i="4"/>
  <c r="AF57" i="4"/>
  <c r="AG57" i="4"/>
  <c r="B85" i="5"/>
  <c r="C82" i="5"/>
  <c r="C85" i="5"/>
  <c r="D82" i="5"/>
  <c r="D85" i="5"/>
  <c r="E82" i="5"/>
  <c r="E85" i="5"/>
  <c r="F82" i="5"/>
  <c r="F85" i="5"/>
  <c r="G82" i="5"/>
  <c r="G85" i="5"/>
  <c r="H82" i="5"/>
  <c r="H85" i="5"/>
  <c r="I82" i="5"/>
  <c r="I85" i="5"/>
  <c r="J82" i="5"/>
  <c r="J85" i="5"/>
  <c r="K82" i="5"/>
  <c r="K85" i="5"/>
  <c r="L82" i="5"/>
  <c r="L85" i="5"/>
  <c r="M82" i="5"/>
  <c r="M85" i="5"/>
  <c r="N82" i="5"/>
  <c r="N85" i="5"/>
  <c r="O82" i="5"/>
  <c r="O85" i="5"/>
  <c r="P82" i="5"/>
  <c r="P85" i="5"/>
  <c r="Q82" i="5"/>
  <c r="Q85" i="5"/>
  <c r="R82" i="5"/>
  <c r="R85" i="5"/>
  <c r="S85" i="5"/>
  <c r="T82" i="5"/>
  <c r="T85" i="5"/>
  <c r="U82" i="5"/>
  <c r="U85" i="5"/>
  <c r="V82" i="5"/>
  <c r="V85" i="5"/>
  <c r="W82" i="5"/>
  <c r="W85" i="5"/>
  <c r="X82" i="5"/>
  <c r="X85" i="5"/>
  <c r="Y82" i="5"/>
  <c r="Y85" i="5"/>
  <c r="Z82" i="5"/>
  <c r="Z85" i="5"/>
  <c r="AA82" i="5"/>
  <c r="AA85" i="5"/>
  <c r="AB82" i="5"/>
  <c r="AB85" i="5"/>
  <c r="AC82" i="5"/>
  <c r="AC85" i="5"/>
  <c r="AD82" i="5"/>
  <c r="AD85" i="5"/>
  <c r="AE82" i="5"/>
  <c r="AE85" i="5"/>
  <c r="AF82" i="5"/>
  <c r="AF85" i="5"/>
  <c r="AG85" i="5"/>
  <c r="B89" i="6"/>
  <c r="C86" i="6"/>
  <c r="C89" i="6"/>
  <c r="D86" i="6"/>
  <c r="D89" i="6"/>
  <c r="E86" i="6"/>
  <c r="E89" i="6"/>
  <c r="F86" i="6"/>
  <c r="F89" i="6"/>
  <c r="G86" i="6"/>
  <c r="G89" i="6"/>
  <c r="H86" i="6"/>
  <c r="H89" i="6"/>
  <c r="I86" i="6"/>
  <c r="I89" i="6"/>
  <c r="J86" i="6"/>
  <c r="J89" i="6"/>
  <c r="K86" i="6"/>
  <c r="K89" i="6"/>
  <c r="L86" i="6"/>
  <c r="L89" i="6"/>
  <c r="M86" i="6"/>
  <c r="M89" i="6"/>
  <c r="N86" i="6"/>
  <c r="N89" i="6"/>
  <c r="O86" i="6"/>
  <c r="O89" i="6"/>
  <c r="P86" i="6"/>
  <c r="P89" i="6"/>
  <c r="Q86" i="6"/>
  <c r="Q89" i="6"/>
  <c r="R86" i="6"/>
  <c r="R89" i="6"/>
  <c r="S86" i="6"/>
  <c r="S89" i="6"/>
  <c r="T86" i="6"/>
  <c r="T89" i="6"/>
  <c r="U86" i="6"/>
  <c r="U89" i="6"/>
  <c r="V86" i="6"/>
  <c r="V89" i="6"/>
  <c r="W86" i="6"/>
  <c r="W89" i="6"/>
  <c r="X86" i="6"/>
  <c r="X89" i="6"/>
  <c r="Y86" i="6"/>
  <c r="Y89" i="6"/>
  <c r="Z86" i="6"/>
  <c r="Z89" i="6"/>
  <c r="AA86" i="6"/>
  <c r="AA89" i="6"/>
  <c r="AB86" i="6"/>
  <c r="AB89" i="6"/>
  <c r="AC86" i="6"/>
  <c r="AC89" i="6"/>
  <c r="AD86" i="6"/>
  <c r="AD89" i="6"/>
  <c r="AE86" i="6"/>
  <c r="AE89" i="6"/>
  <c r="AF86" i="6"/>
  <c r="AF89" i="6"/>
  <c r="AG89" i="6"/>
  <c r="AI89" i="6"/>
  <c r="AG88" i="6"/>
  <c r="B88" i="6"/>
  <c r="C88" i="6"/>
  <c r="D88" i="6"/>
  <c r="E88" i="6"/>
  <c r="F88" i="6"/>
  <c r="G88" i="6"/>
  <c r="H88" i="6"/>
  <c r="I88" i="6"/>
  <c r="J88" i="6"/>
  <c r="K88" i="6"/>
  <c r="L88" i="6"/>
  <c r="M88" i="6"/>
  <c r="N88" i="6"/>
  <c r="O88" i="6"/>
  <c r="P88" i="6"/>
  <c r="Q88" i="6"/>
  <c r="R88" i="6"/>
  <c r="S88" i="6"/>
  <c r="T88" i="6"/>
  <c r="U88" i="6"/>
  <c r="V88" i="6"/>
  <c r="W88" i="6"/>
  <c r="X88" i="6"/>
  <c r="Y88" i="6"/>
  <c r="Z88" i="6"/>
  <c r="AA88" i="6"/>
  <c r="AB88" i="6"/>
  <c r="AC88" i="6"/>
  <c r="AD88" i="6"/>
  <c r="AE88" i="6"/>
  <c r="AF88" i="6"/>
  <c r="AF87" i="6"/>
  <c r="AE87" i="6"/>
  <c r="AD87" i="6"/>
  <c r="AC87" i="6"/>
  <c r="AB87" i="6"/>
  <c r="AA87" i="6"/>
  <c r="Z87" i="6"/>
  <c r="Y87" i="6"/>
  <c r="X87" i="6"/>
  <c r="W87" i="6"/>
  <c r="V87" i="6"/>
  <c r="U87" i="6"/>
  <c r="T87" i="6"/>
  <c r="S87" i="6"/>
  <c r="R87" i="6"/>
  <c r="Q87" i="6"/>
  <c r="P87" i="6"/>
  <c r="O87" i="6"/>
  <c r="N87" i="6"/>
  <c r="M87" i="6"/>
  <c r="L87" i="6"/>
  <c r="K87" i="6"/>
  <c r="J87" i="6"/>
  <c r="I87" i="6"/>
  <c r="H87" i="6"/>
  <c r="G87" i="6"/>
  <c r="F87" i="6"/>
  <c r="E87" i="6"/>
  <c r="D87" i="6"/>
  <c r="C87" i="6"/>
  <c r="B87" i="6"/>
  <c r="AG85" i="6"/>
  <c r="R83" i="5"/>
  <c r="S83" i="5"/>
  <c r="T83" i="5"/>
  <c r="U83" i="5"/>
  <c r="V83" i="5"/>
  <c r="W83" i="5"/>
  <c r="X83" i="5"/>
  <c r="Y83" i="5"/>
  <c r="Z83" i="5"/>
  <c r="AA83" i="5"/>
  <c r="AB83" i="5"/>
  <c r="AC83" i="5"/>
  <c r="AD83" i="5"/>
  <c r="AE83" i="5"/>
  <c r="AF83" i="5"/>
  <c r="AI85" i="5"/>
  <c r="AI57" i="4"/>
  <c r="AI40" i="1"/>
  <c r="A87" i="5"/>
  <c r="AG84" i="5"/>
  <c r="B84" i="5"/>
  <c r="C84" i="5"/>
  <c r="D84" i="5"/>
  <c r="E84" i="5"/>
  <c r="F84" i="5"/>
  <c r="G84" i="5"/>
  <c r="H84" i="5"/>
  <c r="I84" i="5"/>
  <c r="J84" i="5"/>
  <c r="K84" i="5"/>
  <c r="L84" i="5"/>
  <c r="M84" i="5"/>
  <c r="N84" i="5"/>
  <c r="O84" i="5"/>
  <c r="P84" i="5"/>
  <c r="Q84" i="5"/>
  <c r="R84" i="5"/>
  <c r="S84" i="5"/>
  <c r="T84" i="5"/>
  <c r="U84" i="5"/>
  <c r="V84" i="5"/>
  <c r="W84" i="5"/>
  <c r="X84" i="5"/>
  <c r="Y84" i="5"/>
  <c r="Z84" i="5"/>
  <c r="AA84" i="5"/>
  <c r="AB84" i="5"/>
  <c r="AC84" i="5"/>
  <c r="AD84" i="5"/>
  <c r="AE84" i="5"/>
  <c r="AF84" i="5"/>
  <c r="Q83" i="5"/>
  <c r="P83" i="5"/>
  <c r="O83" i="5"/>
  <c r="N83" i="5"/>
  <c r="M83" i="5"/>
  <c r="L83" i="5"/>
  <c r="K83" i="5"/>
  <c r="J83" i="5"/>
  <c r="I83" i="5"/>
  <c r="H83" i="5"/>
  <c r="G83" i="5"/>
  <c r="F83" i="5"/>
  <c r="E83" i="5"/>
  <c r="D83" i="5"/>
  <c r="C83" i="5"/>
  <c r="B83" i="5"/>
  <c r="AH81" i="5"/>
  <c r="AG81" i="5"/>
  <c r="AB55" i="4"/>
  <c r="A59" i="4"/>
  <c r="AF55" i="4"/>
  <c r="AE55" i="4"/>
  <c r="AD55" i="4"/>
  <c r="AC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J55" i="4"/>
  <c r="I55" i="4"/>
  <c r="H55" i="4"/>
  <c r="G55" i="4"/>
  <c r="F55" i="4"/>
  <c r="E55" i="4"/>
  <c r="D55" i="4"/>
  <c r="C55" i="4"/>
  <c r="B55" i="4"/>
  <c r="K55" i="4"/>
  <c r="AH53" i="4"/>
  <c r="AG53" i="4"/>
  <c r="B56" i="4"/>
  <c r="C56" i="4"/>
  <c r="D56" i="4"/>
  <c r="AG56" i="4"/>
  <c r="E56" i="4"/>
  <c r="F56" i="4"/>
  <c r="G56" i="4"/>
  <c r="H56" i="4"/>
  <c r="I56" i="4"/>
  <c r="J56" i="4"/>
  <c r="K56" i="4"/>
  <c r="L56" i="4"/>
  <c r="M56" i="4"/>
  <c r="N56" i="4"/>
  <c r="O56" i="4"/>
  <c r="P56" i="4"/>
  <c r="Q56" i="4"/>
  <c r="R56" i="4"/>
  <c r="S56" i="4"/>
  <c r="T56" i="4"/>
  <c r="U56" i="4"/>
  <c r="V56" i="4"/>
  <c r="W56" i="4"/>
  <c r="X56" i="4"/>
  <c r="Y56" i="4"/>
  <c r="Z56" i="4"/>
  <c r="AA56" i="4"/>
  <c r="AB56" i="4"/>
  <c r="AC56" i="4"/>
  <c r="AD56" i="4"/>
  <c r="AE56" i="4"/>
  <c r="AF56" i="4"/>
  <c r="AH36" i="1"/>
  <c r="AG36" i="1"/>
  <c r="A2" i="3"/>
  <c r="N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6" i="2"/>
  <c r="E35" i="2"/>
  <c r="D35" i="2"/>
  <c r="D36" i="2"/>
  <c r="E36" i="2"/>
  <c r="A42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39" i="1"/>
  <c r="C40" i="1"/>
  <c r="B39" i="1"/>
  <c r="B40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N108" i="9" l="1"/>
  <c r="O108" i="9" s="1"/>
  <c r="P108" i="9" s="1"/>
  <c r="Q108" i="9" s="1"/>
  <c r="R108" i="9" s="1"/>
  <c r="S108" i="9" s="1"/>
  <c r="T108" i="9" s="1"/>
  <c r="U108" i="9" s="1"/>
  <c r="V108" i="9" s="1"/>
  <c r="W108" i="9" s="1"/>
  <c r="X108" i="9" s="1"/>
  <c r="Y108" i="9" s="1"/>
  <c r="Z108" i="9" s="1"/>
  <c r="AA108" i="9" s="1"/>
  <c r="AB108" i="9" s="1"/>
  <c r="AC108" i="9" s="1"/>
  <c r="AD108" i="9" s="1"/>
  <c r="AE108" i="9" s="1"/>
  <c r="AH81" i="6"/>
  <c r="AH85" i="6"/>
  <c r="B95" i="7"/>
  <c r="C95" i="7" s="1"/>
  <c r="D95" i="7" s="1"/>
  <c r="E95" i="7" s="1"/>
  <c r="F95" i="7" s="1"/>
  <c r="G95" i="7" s="1"/>
  <c r="H95" i="7" s="1"/>
  <c r="I95" i="7" s="1"/>
  <c r="J95" i="7" s="1"/>
  <c r="K95" i="7" s="1"/>
  <c r="L95" i="7" s="1"/>
  <c r="M95" i="7" s="1"/>
  <c r="N95" i="7" s="1"/>
  <c r="O95" i="7" s="1"/>
  <c r="P95" i="7" s="1"/>
  <c r="Q95" i="7" s="1"/>
  <c r="R95" i="7" s="1"/>
  <c r="S95" i="7" s="1"/>
  <c r="T95" i="7" s="1"/>
  <c r="U95" i="7" s="1"/>
  <c r="V95" i="7" s="1"/>
  <c r="W95" i="7" s="1"/>
  <c r="X95" i="7" s="1"/>
  <c r="Y95" i="7" s="1"/>
  <c r="Z95" i="7" s="1"/>
  <c r="AA95" i="7" s="1"/>
  <c r="AB95" i="7" s="1"/>
  <c r="AC95" i="7" s="1"/>
  <c r="AD95" i="7" s="1"/>
  <c r="AE95" i="7" s="1"/>
  <c r="AF95" i="7" s="1"/>
  <c r="AG95" i="7" s="1"/>
  <c r="AI95" i="7" s="1"/>
  <c r="B104" i="8"/>
  <c r="C104" i="8" s="1"/>
  <c r="D104" i="8" s="1"/>
  <c r="E104" i="8" s="1"/>
  <c r="F104" i="8" s="1"/>
  <c r="G104" i="8" s="1"/>
  <c r="H104" i="8" s="1"/>
  <c r="I104" i="8" s="1"/>
  <c r="J104" i="8" s="1"/>
  <c r="K104" i="8" s="1"/>
  <c r="L104" i="8" s="1"/>
  <c r="M104" i="8" s="1"/>
  <c r="N104" i="8" s="1"/>
  <c r="O104" i="8" s="1"/>
  <c r="P104" i="8" s="1"/>
  <c r="Q104" i="8" s="1"/>
  <c r="R104" i="8" s="1"/>
  <c r="S104" i="8" s="1"/>
  <c r="T104" i="8" s="1"/>
  <c r="U104" i="8" s="1"/>
  <c r="V104" i="8" s="1"/>
  <c r="W104" i="8" s="1"/>
  <c r="X104" i="8" s="1"/>
  <c r="Y104" i="8" s="1"/>
  <c r="Z104" i="8" s="1"/>
  <c r="AA104" i="8" s="1"/>
  <c r="AB104" i="8" s="1"/>
  <c r="AC104" i="8" s="1"/>
  <c r="AD104" i="8" s="1"/>
  <c r="AE104" i="8" s="1"/>
  <c r="AF104" i="8" s="1"/>
  <c r="AG104" i="8" s="1"/>
  <c r="AI104" i="8" s="1"/>
  <c r="B109" i="9"/>
  <c r="C109" i="9" s="1"/>
  <c r="D109" i="9" s="1"/>
  <c r="E109" i="9" s="1"/>
  <c r="F109" i="9" s="1"/>
  <c r="G109" i="9" s="1"/>
  <c r="H109" i="9" s="1"/>
  <c r="I109" i="9" s="1"/>
  <c r="J109" i="9" s="1"/>
  <c r="K109" i="9" s="1"/>
  <c r="L109" i="9" s="1"/>
  <c r="M109" i="9" s="1"/>
  <c r="N109" i="9" s="1"/>
  <c r="O109" i="9" s="1"/>
  <c r="P109" i="9" s="1"/>
  <c r="Q109" i="9" s="1"/>
  <c r="R109" i="9" s="1"/>
  <c r="S109" i="9" s="1"/>
  <c r="T109" i="9" s="1"/>
  <c r="U109" i="9" s="1"/>
  <c r="V109" i="9" s="1"/>
  <c r="W109" i="9" s="1"/>
  <c r="X109" i="9" s="1"/>
  <c r="Y109" i="9" s="1"/>
  <c r="Z109" i="9" s="1"/>
  <c r="AA109" i="9" s="1"/>
  <c r="AB109" i="9" s="1"/>
  <c r="AC109" i="9" s="1"/>
  <c r="AD109" i="9" s="1"/>
  <c r="AE109" i="9" s="1"/>
  <c r="AF109" i="9" s="1"/>
  <c r="AG109" i="9" s="1"/>
  <c r="AH105" i="10"/>
  <c r="AH102" i="10"/>
  <c r="AH98" i="10"/>
  <c r="AH91" i="10"/>
  <c r="AH90" i="10"/>
  <c r="AH89" i="10"/>
  <c r="AH88" i="10"/>
  <c r="AH83" i="10"/>
  <c r="AH82" i="10"/>
  <c r="AH81" i="10"/>
  <c r="AH80" i="10"/>
  <c r="AH75" i="10"/>
  <c r="AH74" i="10"/>
  <c r="AH69" i="10"/>
  <c r="AH68" i="10"/>
  <c r="AH67" i="10"/>
  <c r="AH66" i="10"/>
  <c r="AH65" i="10"/>
  <c r="AH64" i="10"/>
  <c r="AH59" i="10"/>
  <c r="AH47" i="10"/>
  <c r="AH44" i="10"/>
  <c r="AH43" i="10"/>
  <c r="AH42" i="10"/>
  <c r="AH41" i="10"/>
  <c r="AH39" i="10"/>
  <c r="AH38" i="10"/>
  <c r="AH37" i="10"/>
  <c r="AH36" i="10"/>
  <c r="AH35" i="10"/>
  <c r="AH34" i="10"/>
  <c r="AH33" i="10"/>
  <c r="AH32" i="10"/>
  <c r="AH31" i="10"/>
  <c r="AH30" i="10"/>
  <c r="AH29" i="10"/>
  <c r="AH28" i="10"/>
  <c r="AH27" i="10"/>
  <c r="AH26" i="10"/>
  <c r="AH25" i="10"/>
  <c r="AH24" i="10"/>
  <c r="AH22" i="10"/>
  <c r="AH21" i="10"/>
  <c r="AH20" i="10"/>
  <c r="AH19" i="10"/>
  <c r="AH18" i="10"/>
  <c r="AH16" i="10"/>
  <c r="AH15" i="10"/>
  <c r="AH10" i="10"/>
  <c r="AH7" i="10"/>
  <c r="AH5" i="10"/>
  <c r="AH101" i="10"/>
  <c r="AH92" i="10"/>
  <c r="AH86" i="10"/>
  <c r="AH77" i="10"/>
  <c r="AH73" i="10"/>
  <c r="AH72" i="10"/>
  <c r="AH60" i="10"/>
  <c r="AH58" i="10"/>
  <c r="AH57" i="10"/>
  <c r="AH56" i="10"/>
  <c r="AH55" i="10"/>
  <c r="AH54" i="10"/>
  <c r="AH53" i="10"/>
  <c r="AH47" i="9"/>
  <c r="AH23" i="10"/>
  <c r="AH14" i="10"/>
  <c r="AH12" i="10"/>
  <c r="AH11" i="10"/>
  <c r="AH8" i="10"/>
  <c r="AF108" i="9"/>
  <c r="B113" i="10"/>
  <c r="C113" i="10" s="1"/>
  <c r="D113" i="10" s="1"/>
  <c r="E113" i="10" s="1"/>
  <c r="F113" i="10" s="1"/>
  <c r="G113" i="10" s="1"/>
  <c r="H113" i="10" s="1"/>
  <c r="I113" i="10" s="1"/>
  <c r="J113" i="10" s="1"/>
  <c r="K113" i="10" s="1"/>
  <c r="L113" i="10" s="1"/>
  <c r="M113" i="10" s="1"/>
  <c r="N113" i="10" s="1"/>
  <c r="O113" i="10" s="1"/>
  <c r="P113" i="10" s="1"/>
  <c r="Q113" i="10" s="1"/>
  <c r="R113" i="10" s="1"/>
  <c r="S113" i="10" s="1"/>
  <c r="T113" i="10" s="1"/>
  <c r="U113" i="10" s="1"/>
  <c r="V113" i="10" s="1"/>
  <c r="W113" i="10" s="1"/>
  <c r="X113" i="10" s="1"/>
  <c r="Y113" i="10" s="1"/>
  <c r="Z113" i="10" s="1"/>
  <c r="AA113" i="10" s="1"/>
  <c r="AB113" i="10" s="1"/>
  <c r="AC113" i="10" s="1"/>
  <c r="AD113" i="10" s="1"/>
  <c r="AE113" i="10" s="1"/>
  <c r="AF113" i="10" s="1"/>
  <c r="AG113" i="10" s="1"/>
  <c r="AH4" i="10"/>
  <c r="AH3" i="10"/>
  <c r="AG109" i="10"/>
  <c r="AH2" i="10"/>
  <c r="AH78" i="10"/>
  <c r="AH107" i="11"/>
  <c r="AH105" i="11"/>
  <c r="AH102" i="11"/>
  <c r="AH101" i="11"/>
  <c r="AH98" i="11"/>
  <c r="AH96" i="11"/>
  <c r="AH92" i="11"/>
  <c r="AH91" i="11"/>
  <c r="AH90" i="11"/>
  <c r="AH89" i="11"/>
  <c r="AH88" i="11"/>
  <c r="AH87" i="11"/>
  <c r="AH86" i="11"/>
  <c r="AH84" i="11"/>
  <c r="AH83" i="11"/>
  <c r="AH82" i="11"/>
  <c r="AH81" i="11"/>
  <c r="AH80" i="11"/>
  <c r="AH79" i="11"/>
  <c r="AH78" i="11"/>
  <c r="AH77" i="11"/>
  <c r="AH75" i="11"/>
  <c r="AH74" i="11"/>
  <c r="AH73" i="11"/>
  <c r="AH72" i="11"/>
  <c r="AH71" i="11"/>
  <c r="AH70" i="11"/>
  <c r="AH69" i="11"/>
  <c r="AH68" i="11"/>
  <c r="AH67" i="11"/>
  <c r="AH66" i="11"/>
  <c r="AH65" i="11"/>
  <c r="AH64" i="11"/>
  <c r="AH62" i="11"/>
  <c r="AH60" i="11"/>
  <c r="AH59" i="11"/>
  <c r="AH58" i="11"/>
  <c r="AH57" i="11"/>
  <c r="AH56" i="11"/>
  <c r="AH55" i="11"/>
  <c r="AH54" i="11"/>
  <c r="AH53" i="11"/>
  <c r="AH52" i="11"/>
  <c r="AH48" i="11"/>
  <c r="AH47" i="11"/>
  <c r="AH44" i="11"/>
  <c r="AH43" i="11"/>
  <c r="AH42" i="11"/>
  <c r="AH41" i="11"/>
  <c r="AH40" i="11"/>
  <c r="AH39" i="11"/>
  <c r="AH38" i="11"/>
  <c r="AH37" i="11"/>
  <c r="AH36" i="11"/>
  <c r="AH35" i="11"/>
  <c r="AH34" i="11"/>
  <c r="AH33" i="11"/>
  <c r="AH32" i="11"/>
  <c r="AH31" i="11"/>
  <c r="AH30" i="11"/>
  <c r="AH29" i="11"/>
  <c r="AH28" i="11"/>
  <c r="AH27" i="11"/>
  <c r="AH26" i="11"/>
  <c r="AH25" i="11"/>
  <c r="AH24" i="11"/>
  <c r="AH23" i="11"/>
  <c r="AH22" i="11"/>
  <c r="AH21" i="11"/>
  <c r="AH20" i="11"/>
  <c r="AH19" i="11"/>
  <c r="AH18" i="11"/>
  <c r="AH16" i="11"/>
  <c r="AH15" i="11"/>
  <c r="AH14" i="11"/>
  <c r="AH13" i="11"/>
  <c r="AH12" i="11"/>
  <c r="AH11" i="11"/>
  <c r="AH10" i="11"/>
  <c r="AH9" i="11"/>
  <c r="AH8" i="11"/>
  <c r="AH7" i="11"/>
  <c r="AH6" i="11"/>
  <c r="AH5" i="11"/>
  <c r="AH4" i="11"/>
  <c r="AH3" i="11"/>
  <c r="AH2" i="11" l="1"/>
  <c r="B113" i="11"/>
  <c r="C113" i="11" s="1"/>
  <c r="D113" i="11" s="1"/>
  <c r="E113" i="11" s="1"/>
  <c r="F113" i="11" s="1"/>
  <c r="G113" i="11" s="1"/>
  <c r="H113" i="11" s="1"/>
  <c r="I113" i="11" s="1"/>
  <c r="J113" i="11" s="1"/>
  <c r="K113" i="11" s="1"/>
  <c r="L113" i="11" s="1"/>
  <c r="M113" i="11" s="1"/>
  <c r="N113" i="11" s="1"/>
  <c r="O113" i="11" s="1"/>
  <c r="P113" i="11" s="1"/>
  <c r="Q113" i="11" s="1"/>
  <c r="R113" i="11" s="1"/>
  <c r="S113" i="11" s="1"/>
  <c r="T113" i="11" s="1"/>
  <c r="U113" i="11" s="1"/>
  <c r="V113" i="11" s="1"/>
  <c r="W113" i="11" s="1"/>
  <c r="X113" i="11" s="1"/>
  <c r="Y113" i="11" s="1"/>
  <c r="Z113" i="11" s="1"/>
  <c r="AA113" i="11" s="1"/>
  <c r="AB113" i="11" s="1"/>
  <c r="AC113" i="11" s="1"/>
  <c r="AD113" i="11" s="1"/>
  <c r="AE113" i="11" s="1"/>
  <c r="AF113" i="11" s="1"/>
  <c r="AG113" i="11" s="1"/>
  <c r="AI113" i="11" s="1"/>
  <c r="AI113" i="10"/>
  <c r="AH49" i="10"/>
  <c r="A91" i="6"/>
  <c r="AH87" i="7"/>
  <c r="A97" i="7" l="1"/>
  <c r="AH91" i="7"/>
  <c r="AH96" i="8"/>
  <c r="AH49" i="11"/>
  <c r="A106" i="8" l="1"/>
  <c r="AH100" i="8"/>
  <c r="AH100" i="9"/>
  <c r="AH104" i="10" l="1"/>
  <c r="A111" i="9"/>
  <c r="AH105" i="9"/>
  <c r="AH104" i="11" l="1"/>
  <c r="AH109" i="10"/>
  <c r="A115" i="10"/>
  <c r="A115" i="11" l="1"/>
  <c r="AH109" i="11"/>
</calcChain>
</file>

<file path=xl/sharedStrings.xml><?xml version="1.0" encoding="utf-8"?>
<sst xmlns="http://schemas.openxmlformats.org/spreadsheetml/2006/main" count="4318" uniqueCount="1813">
  <si>
    <t>Mars</t>
  </si>
  <si>
    <t>Tot/mån</t>
  </si>
  <si>
    <t>Tot/år/art</t>
  </si>
  <si>
    <t>gräsand</t>
  </si>
  <si>
    <t>sparvhök</t>
  </si>
  <si>
    <t>vattenrall</t>
  </si>
  <si>
    <t>skärsnäppa</t>
  </si>
  <si>
    <t>morkulla</t>
  </si>
  <si>
    <t>ringduva</t>
  </si>
  <si>
    <t>trädlärka</t>
  </si>
  <si>
    <t>skärpiplärka</t>
  </si>
  <si>
    <t>gärdsmyg</t>
  </si>
  <si>
    <t>järnsparv</t>
  </si>
  <si>
    <t>rödhake</t>
  </si>
  <si>
    <t>svarthakad buskskskvätta</t>
  </si>
  <si>
    <t>ringtrast</t>
  </si>
  <si>
    <t>koltrast</t>
  </si>
  <si>
    <t>taltrast</t>
  </si>
  <si>
    <t>rödvingetrast</t>
  </si>
  <si>
    <t>dubbeltrast</t>
  </si>
  <si>
    <t>gransångare</t>
  </si>
  <si>
    <t>kungsfågel</t>
  </si>
  <si>
    <t>brandkronad kungsfågel</t>
  </si>
  <si>
    <t>stjärtmes</t>
  </si>
  <si>
    <t>blåmes</t>
  </si>
  <si>
    <t>talgoxe</t>
  </si>
  <si>
    <t>stare</t>
  </si>
  <si>
    <t>bofink</t>
  </si>
  <si>
    <t>bergfink</t>
  </si>
  <si>
    <t>grönfink</t>
  </si>
  <si>
    <t>grönsiska</t>
  </si>
  <si>
    <t>gråsiska</t>
  </si>
  <si>
    <t>domherre</t>
  </si>
  <si>
    <t>stenknäck</t>
  </si>
  <si>
    <t>snösparv</t>
  </si>
  <si>
    <t>gulsparv</t>
  </si>
  <si>
    <t>sävsparv</t>
  </si>
  <si>
    <t>Dagssummor</t>
  </si>
  <si>
    <t>Antal arter</t>
  </si>
  <si>
    <t>Summa månad</t>
  </si>
  <si>
    <t>Ringmärkt f.o.m. 1980</t>
  </si>
  <si>
    <t>Total årssumma</t>
  </si>
  <si>
    <t>Arter</t>
  </si>
  <si>
    <t>April</t>
  </si>
  <si>
    <t>kricka</t>
  </si>
  <si>
    <t>strandskata</t>
  </si>
  <si>
    <t>större strandpipare</t>
  </si>
  <si>
    <t>rödbena</t>
  </si>
  <si>
    <t>drillsnäppa</t>
  </si>
  <si>
    <t>ängspiplärka</t>
  </si>
  <si>
    <t>sädesärla</t>
  </si>
  <si>
    <t>rödstjärt</t>
  </si>
  <si>
    <t>stenskvätta</t>
  </si>
  <si>
    <t>sävsångare</t>
  </si>
  <si>
    <t>ärtsångare</t>
  </si>
  <si>
    <t>svarthätta</t>
  </si>
  <si>
    <t>lövsångare</t>
  </si>
  <si>
    <t>svartvit flugsnappare</t>
  </si>
  <si>
    <t>varfågel</t>
  </si>
  <si>
    <t>gråsparv</t>
  </si>
  <si>
    <t>steglits</t>
  </si>
  <si>
    <t xml:space="preserve"> </t>
  </si>
  <si>
    <t>Ringmärkt fr.o.m. 1980</t>
  </si>
  <si>
    <t>Maj</t>
  </si>
  <si>
    <t>ejder</t>
  </si>
  <si>
    <t>kärrsnäppa</t>
  </si>
  <si>
    <t>roskarl</t>
  </si>
  <si>
    <t>gråtrut</t>
  </si>
  <si>
    <t>fisktärna</t>
  </si>
  <si>
    <t>silvertärna</t>
  </si>
  <si>
    <t>tobisgrissla</t>
  </si>
  <si>
    <t>nattskärra</t>
  </si>
  <si>
    <t>göktyta</t>
  </si>
  <si>
    <t>ladusvala</t>
  </si>
  <si>
    <t>trädpiplärka</t>
  </si>
  <si>
    <t>gulärla</t>
  </si>
  <si>
    <t>blåhake</t>
  </si>
  <si>
    <t>svart rödstjärt</t>
  </si>
  <si>
    <t>buskskvätta</t>
  </si>
  <si>
    <t>gräshoppsångare</t>
  </si>
  <si>
    <t>kärrsångare</t>
  </si>
  <si>
    <t>rörsångare</t>
  </si>
  <si>
    <t>härmsångare</t>
  </si>
  <si>
    <t>törnsångare</t>
  </si>
  <si>
    <t>trädgårdssångare</t>
  </si>
  <si>
    <t>tajgasångare</t>
  </si>
  <si>
    <t>grönsångare</t>
  </si>
  <si>
    <t>grå flugsnappare</t>
  </si>
  <si>
    <t>mindre flugsnappare</t>
  </si>
  <si>
    <t>törnskata</t>
  </si>
  <si>
    <t>hämpling</t>
  </si>
  <si>
    <t>rosenfink</t>
  </si>
  <si>
    <t>Juni</t>
  </si>
  <si>
    <t>fiskmås</t>
  </si>
  <si>
    <t>tretåig mås</t>
  </si>
  <si>
    <t>hussvala</t>
  </si>
  <si>
    <t>mindre korsnäbb</t>
  </si>
  <si>
    <t>Juli</t>
  </si>
  <si>
    <t>kanadagås</t>
  </si>
  <si>
    <t>kustsnäppa</t>
  </si>
  <si>
    <t>spovsnäppa</t>
  </si>
  <si>
    <t>småspov</t>
  </si>
  <si>
    <t>skrattmås</t>
  </si>
  <si>
    <t>silltrut</t>
  </si>
  <si>
    <t>Augusti</t>
  </si>
  <si>
    <t>ljungpipare</t>
  </si>
  <si>
    <t>tofsvipa</t>
  </si>
  <si>
    <t>sandlöpare</t>
  </si>
  <si>
    <t>brushane</t>
  </si>
  <si>
    <t>enkelbeckasin</t>
  </si>
  <si>
    <t>myrspov</t>
  </si>
  <si>
    <t>gluttsnäppa</t>
  </si>
  <si>
    <t>grönbena</t>
  </si>
  <si>
    <t>pilfink</t>
  </si>
  <si>
    <t>September</t>
  </si>
  <si>
    <t>stjärtand</t>
  </si>
  <si>
    <t>större hackspett</t>
  </si>
  <si>
    <t>svartmes</t>
  </si>
  <si>
    <t>trädkrypare</t>
  </si>
  <si>
    <t>dvärgsparv</t>
  </si>
  <si>
    <t xml:space="preserve">Art  </t>
  </si>
  <si>
    <t>Jan</t>
  </si>
  <si>
    <t>Feb</t>
  </si>
  <si>
    <t>Mar</t>
  </si>
  <si>
    <t>Apr</t>
  </si>
  <si>
    <t>Jun</t>
  </si>
  <si>
    <t>Jul</t>
  </si>
  <si>
    <t>Aug</t>
  </si>
  <si>
    <t>Sep</t>
  </si>
  <si>
    <t>Okt</t>
  </si>
  <si>
    <t>Nov</t>
  </si>
  <si>
    <t>Dec</t>
  </si>
  <si>
    <t>större strandpip</t>
  </si>
  <si>
    <t>kentsk tärna</t>
  </si>
  <si>
    <t>hornuggla</t>
  </si>
  <si>
    <t>Tot/ mån</t>
  </si>
  <si>
    <t>Tot/ år</t>
  </si>
  <si>
    <t>Oktober</t>
  </si>
  <si>
    <t>spetsbergsgås</t>
  </si>
  <si>
    <t>forsärla</t>
  </si>
  <si>
    <t>björktrast</t>
  </si>
  <si>
    <t>vinterhämpling</t>
  </si>
  <si>
    <t>November</t>
  </si>
  <si>
    <t>Artkod</t>
  </si>
  <si>
    <t>Svnamn Systematisk ordning</t>
  </si>
  <si>
    <t>Latin</t>
  </si>
  <si>
    <t>Svnamn A-Ö</t>
  </si>
  <si>
    <t>ÅR</t>
  </si>
  <si>
    <t>Märkta</t>
  </si>
  <si>
    <t>SMLOM</t>
  </si>
  <si>
    <t>SMÅLOM</t>
  </si>
  <si>
    <t>GAVIA STELLATA</t>
  </si>
  <si>
    <t>HILUC</t>
  </si>
  <si>
    <t>AFRIKANSK LADUSVALA</t>
  </si>
  <si>
    <t>HIRUNDO LUCIDA</t>
  </si>
  <si>
    <t>STLOM</t>
  </si>
  <si>
    <t>STORLOM</t>
  </si>
  <si>
    <t>GAVIA ARCTICA</t>
  </si>
  <si>
    <t>CHPEC</t>
  </si>
  <si>
    <t>AFRIKANSK STRANDPIPARE</t>
  </si>
  <si>
    <t>CHARADRIUS PECUARIUS</t>
  </si>
  <si>
    <t>ISLOM</t>
  </si>
  <si>
    <t>SVARTNÄBBAD ISLOM</t>
  </si>
  <si>
    <t>GAVIA IMMER</t>
  </si>
  <si>
    <t>AFFAL</t>
  </si>
  <si>
    <t>AFTONFALK</t>
  </si>
  <si>
    <t>FALCO VESPERTINUS</t>
  </si>
  <si>
    <t>VILOM</t>
  </si>
  <si>
    <t>VITNÄBBAD ISLOM</t>
  </si>
  <si>
    <t>GAVIA ADAMSII</t>
  </si>
  <si>
    <t>ALFÅG</t>
  </si>
  <si>
    <t>ALFÅGEL</t>
  </si>
  <si>
    <t>CLANGULA HYEMALIS</t>
  </si>
  <si>
    <t>SMDOP</t>
  </si>
  <si>
    <t>SMÅDOPPING</t>
  </si>
  <si>
    <t>TACHYBAPTUS RUFICOLLIS</t>
  </si>
  <si>
    <t>ALFÖR</t>
  </si>
  <si>
    <t>ALFÖRRÄDARE</t>
  </si>
  <si>
    <t>POLYSTICTA STELLERI</t>
  </si>
  <si>
    <t>SKDOP</t>
  </si>
  <si>
    <t>SKÄGGDOPPING</t>
  </si>
  <si>
    <t>PODICEPS CRISTATUS</t>
  </si>
  <si>
    <t>ALKUN</t>
  </si>
  <si>
    <t>ALKEKUNG</t>
  </si>
  <si>
    <t>ALLE ALLE</t>
  </si>
  <si>
    <t>GRDOP</t>
  </si>
  <si>
    <t>GRÅHAKEDOPPING</t>
  </si>
  <si>
    <t>PODICEPS GRISEGENA</t>
  </si>
  <si>
    <t>ALJÄR</t>
  </si>
  <si>
    <t>ALPJÄRNSPARV</t>
  </si>
  <si>
    <t>PRUNELLA COLLARIS</t>
  </si>
  <si>
    <t>POAUR</t>
  </si>
  <si>
    <t>SVARTHAKEDOPPING</t>
  </si>
  <si>
    <t>PODICEPS AURITUS</t>
  </si>
  <si>
    <t>AMTUN</t>
  </si>
  <si>
    <t>AMERIKANSK TUNDRAPIPARE</t>
  </si>
  <si>
    <t>PLUVIALIS DOMINICA</t>
  </si>
  <si>
    <t>PONIG</t>
  </si>
  <si>
    <t>SVARTHALSAD DOPPING</t>
  </si>
  <si>
    <t>PODICEPS NIGRICOLLIS</t>
  </si>
  <si>
    <t>ASKAL</t>
  </si>
  <si>
    <t>ASIATISK KALANDERLÄRKA</t>
  </si>
  <si>
    <t>MELANOCORYPHA BIMACULATA</t>
  </si>
  <si>
    <t>STFÅG</t>
  </si>
  <si>
    <t>STORMFÅGEL</t>
  </si>
  <si>
    <t>FULMARUS GLACIALIS</t>
  </si>
  <si>
    <t>AZMES</t>
  </si>
  <si>
    <t>AZURMES</t>
  </si>
  <si>
    <t>PARUS CYANUS</t>
  </si>
  <si>
    <t>STLIR</t>
  </si>
  <si>
    <t>STÖRRE LIRA</t>
  </si>
  <si>
    <t>PUFFINUS GRAVIS</t>
  </si>
  <si>
    <t>AZBLZ</t>
  </si>
  <si>
    <t>AZURMES / BLÅMES (hybrid)</t>
  </si>
  <si>
    <t>HYBRID: PARUS CYANUS/CAERULEUS</t>
  </si>
  <si>
    <t>GRLIR</t>
  </si>
  <si>
    <t>GRÅ LIRA</t>
  </si>
  <si>
    <t>PUFFINUS GRISEUS</t>
  </si>
  <si>
    <t>BASVA</t>
  </si>
  <si>
    <t>BACKSVALA</t>
  </si>
  <si>
    <t>RIPARIA RIPARIA</t>
  </si>
  <si>
    <t>MILIR</t>
  </si>
  <si>
    <t>MINDRE LIRA</t>
  </si>
  <si>
    <t>PUFFINUS PUFFINUS</t>
  </si>
  <si>
    <t>BAFLU</t>
  </si>
  <si>
    <t>BALKANFLUGSNAPPARE</t>
  </si>
  <si>
    <t>FICEDULA SEMITORQUATA</t>
  </si>
  <si>
    <t>STSVA</t>
  </si>
  <si>
    <t>STORMSVALA</t>
  </si>
  <si>
    <t>HYDROBATES PELAGICUS</t>
  </si>
  <si>
    <t>BASÅN</t>
  </si>
  <si>
    <t>BALKANSÅNGARE</t>
  </si>
  <si>
    <t>PHYLLOSCOPUS ORIENTALIS</t>
  </si>
  <si>
    <t>KLSTO</t>
  </si>
  <si>
    <t>KLYKSTJÄRTAD STORMSVALA</t>
  </si>
  <si>
    <t>OCEANODROMA LEUCORHOA</t>
  </si>
  <si>
    <t>BEAND</t>
  </si>
  <si>
    <t>BERGAND</t>
  </si>
  <si>
    <t>AYTHYA MARILA</t>
  </si>
  <si>
    <t>HASUL</t>
  </si>
  <si>
    <t>HAVSSULA</t>
  </si>
  <si>
    <t>MORUS BASSANUS</t>
  </si>
  <si>
    <t>BEFIN</t>
  </si>
  <si>
    <t>BERGFINK</t>
  </si>
  <si>
    <t>FRINGILLA MONTIFRINGILLA</t>
  </si>
  <si>
    <t>PHCAR</t>
  </si>
  <si>
    <t>STORSKARV</t>
  </si>
  <si>
    <t>PHALACROCORAX CARBO</t>
  </si>
  <si>
    <t>BELÄR</t>
  </si>
  <si>
    <t>BERGLÄRKA</t>
  </si>
  <si>
    <t>EREMOPHILA ALPESTRIS</t>
  </si>
  <si>
    <t>PCCAR</t>
  </si>
  <si>
    <t>STORSKARV (rasen carbo)</t>
  </si>
  <si>
    <t>PHALACROCORAX CARBO CARBO</t>
  </si>
  <si>
    <t>PHHUM</t>
  </si>
  <si>
    <t>BERGSTAIGASÅNGARE</t>
  </si>
  <si>
    <t>PHYLLOSCOPUS HUMEI</t>
  </si>
  <si>
    <t>PCSIN</t>
  </si>
  <si>
    <t>STORSKARV (rasen sinensis)</t>
  </si>
  <si>
    <t>PHALACROCORAX CARBO SINENSIS</t>
  </si>
  <si>
    <t>BESÅN</t>
  </si>
  <si>
    <t>BERGSÅNGARE</t>
  </si>
  <si>
    <t>PHYLLOSCOPUS BONELLI</t>
  </si>
  <si>
    <t>TOSKA</t>
  </si>
  <si>
    <t>TOPPSKARV</t>
  </si>
  <si>
    <t>PHALACROCORAX ARISTOTELIS</t>
  </si>
  <si>
    <t xml:space="preserve">BEUV </t>
  </si>
  <si>
    <t>BERGUV</t>
  </si>
  <si>
    <t>BUBO BUBO</t>
  </si>
  <si>
    <t>DVSKA</t>
  </si>
  <si>
    <t>DVÄRGSKARV</t>
  </si>
  <si>
    <t>PHALACROCORAX PYGMAEUS</t>
  </si>
  <si>
    <t>BIVRÅ</t>
  </si>
  <si>
    <t>BIVRÅK</t>
  </si>
  <si>
    <t>PERNIS APIVORUS</t>
  </si>
  <si>
    <t>RÖDRO</t>
  </si>
  <si>
    <t>RÖRDROM</t>
  </si>
  <si>
    <t>BOTAURUS STELLARIS</t>
  </si>
  <si>
    <t>BIÄTA</t>
  </si>
  <si>
    <t>BIÄTARE</t>
  </si>
  <si>
    <t>MEROPS APIASTER</t>
  </si>
  <si>
    <t>IXMIN</t>
  </si>
  <si>
    <t>DVÄRGRÖRDROM</t>
  </si>
  <si>
    <t>IXOBRYCHUS MINUTUS</t>
  </si>
  <si>
    <t>BJTRA</t>
  </si>
  <si>
    <t>BJÖRKTRAST</t>
  </si>
  <si>
    <t>TURDUS PILARIS</t>
  </si>
  <si>
    <t>MAHÄG</t>
  </si>
  <si>
    <t>MANGROVEHÄGER</t>
  </si>
  <si>
    <t>BUTORIDES STRIATA</t>
  </si>
  <si>
    <t>BLHÖK</t>
  </si>
  <si>
    <t>BLÅ KÄRRHÖK</t>
  </si>
  <si>
    <t>CIRCUS CYANEUS</t>
  </si>
  <si>
    <t>ARGRA</t>
  </si>
  <si>
    <t>RISHÄGER</t>
  </si>
  <si>
    <t>ARDEOLA GRAYII</t>
  </si>
  <si>
    <t>BLHAK</t>
  </si>
  <si>
    <t>BLÅHAKE</t>
  </si>
  <si>
    <t>LUSCINIA SVECICA</t>
  </si>
  <si>
    <t>REHÄG</t>
  </si>
  <si>
    <t>REVHÄGER</t>
  </si>
  <si>
    <t>EGRETTA GULARIS</t>
  </si>
  <si>
    <t>LSCYA</t>
  </si>
  <si>
    <t>BLÅHAKE (rasen cyanecula)</t>
  </si>
  <si>
    <t>LUSCINIA SVECICA CYANECULA</t>
  </si>
  <si>
    <t>HÄGER</t>
  </si>
  <si>
    <t>GRÅHÄGER</t>
  </si>
  <si>
    <t>ARDEA CINEREA</t>
  </si>
  <si>
    <t>LSSVE</t>
  </si>
  <si>
    <t>BLÅHAKE (rasen svecica)</t>
  </si>
  <si>
    <t>LUSCINIA SVECICA SVECICA</t>
  </si>
  <si>
    <t>SVSTO</t>
  </si>
  <si>
    <t>SVART STORK</t>
  </si>
  <si>
    <t>CICONIA NIGRA</t>
  </si>
  <si>
    <t>BLKRÅ</t>
  </si>
  <si>
    <t>BLÅKRÅKA</t>
  </si>
  <si>
    <t>CORACIAS GARRULUS</t>
  </si>
  <si>
    <t>VISTO</t>
  </si>
  <si>
    <t>VIT STORK</t>
  </si>
  <si>
    <t>CICONIA CICONIA</t>
  </si>
  <si>
    <t>BLMES</t>
  </si>
  <si>
    <t>BLÅMES</t>
  </si>
  <si>
    <t>PARUS CAERULEUS</t>
  </si>
  <si>
    <t>STFLA</t>
  </si>
  <si>
    <t>STÖRRE FLAMINGO</t>
  </si>
  <si>
    <t>PHOENICOPTERUS ROSEUS</t>
  </si>
  <si>
    <t>BLSTJ</t>
  </si>
  <si>
    <t>BLÅSTJÄRT</t>
  </si>
  <si>
    <t>TARSIGER CYANURUS</t>
  </si>
  <si>
    <t>KNSVA</t>
  </si>
  <si>
    <t>KNÖLSVAN</t>
  </si>
  <si>
    <t>CYGNUS OLOR</t>
  </si>
  <si>
    <t>MOSOL</t>
  </si>
  <si>
    <t>BLÅTRAST</t>
  </si>
  <si>
    <t>MONTICOLA SOLITARIUS</t>
  </si>
  <si>
    <t>MISÅN</t>
  </si>
  <si>
    <t>MINDRE SÅNGSVAN</t>
  </si>
  <si>
    <t>CYGNUS COLUMBIANUS</t>
  </si>
  <si>
    <t>BLAND</t>
  </si>
  <si>
    <t>BLÄSAND</t>
  </si>
  <si>
    <t>ANAS PENELOPE</t>
  </si>
  <si>
    <t>SÅSVA</t>
  </si>
  <si>
    <t>SÅNGSVAN</t>
  </si>
  <si>
    <t>CYGNUS CYGNUS</t>
  </si>
  <si>
    <t>BLGÅS</t>
  </si>
  <si>
    <t>BLÄSGÅS</t>
  </si>
  <si>
    <t>ANSER ALBIFRONS</t>
  </si>
  <si>
    <t>SÅKNZ</t>
  </si>
  <si>
    <t>SÅNGSVAN / KNÖLSVAN (hybrid)</t>
  </si>
  <si>
    <t>HYBRID: CYGNUS CYGNUS / CYGNUS OLOR</t>
  </si>
  <si>
    <t>BOFIN</t>
  </si>
  <si>
    <t>BOFINK</t>
  </si>
  <si>
    <t>FRINGILLA COELEBS</t>
  </si>
  <si>
    <t>SÄGÅS</t>
  </si>
  <si>
    <t>SÄDGÅS</t>
  </si>
  <si>
    <t>ANSER FABALIS</t>
  </si>
  <si>
    <t>BRKUN</t>
  </si>
  <si>
    <t>BRANDKRONAD KUNGSFÅGEL</t>
  </si>
  <si>
    <t>REGULUS IGNICAPILLUS</t>
  </si>
  <si>
    <t>SPGÅS</t>
  </si>
  <si>
    <t>SPETSBERGSGÅS</t>
  </si>
  <si>
    <t>ANSER BRACHYRHYNCHUS</t>
  </si>
  <si>
    <t>BRSIM</t>
  </si>
  <si>
    <t>BREDNÄBBAD SIMSNÄPPA</t>
  </si>
  <si>
    <t>PHALAROPUS FULICARIUS</t>
  </si>
  <si>
    <t>summa</t>
  </si>
  <si>
    <t>BRLAB</t>
  </si>
  <si>
    <t>BREDSTJÄRTAD LABB</t>
  </si>
  <si>
    <t>STERCORARIUS POMARINUS</t>
  </si>
  <si>
    <t>FJGÅS</t>
  </si>
  <si>
    <t>FJÄLLGÅS</t>
  </si>
  <si>
    <t>ANSER ERYTHROPUS</t>
  </si>
  <si>
    <t>PHLUD</t>
  </si>
  <si>
    <t>BROKIG KARDINAL</t>
  </si>
  <si>
    <t>PHEUCTICUS LUDOVICIANUS</t>
  </si>
  <si>
    <t>VIFJX</t>
  </si>
  <si>
    <t>VITKINDAD GÅS / FJÄLLGÅS (hybrid)</t>
  </si>
  <si>
    <t>HYBRID?:BRANTA LEUCOPSIS/ANSER ERYTHR.</t>
  </si>
  <si>
    <t>BRGLA</t>
  </si>
  <si>
    <t>BRUN GLADA</t>
  </si>
  <si>
    <t>MILVUS MIGRANS</t>
  </si>
  <si>
    <t>VIFJZ</t>
  </si>
  <si>
    <t>HYBRID: BRANTA LEUCOPSIS/ANSER ERYTHR.</t>
  </si>
  <si>
    <t>GLBRX</t>
  </si>
  <si>
    <t>BRUN GLADA / RÖD GLADA (hybrid)</t>
  </si>
  <si>
    <t>HYBRID?: MILVUS MILVUS/MIGRANS</t>
  </si>
  <si>
    <t>GRGÅS</t>
  </si>
  <si>
    <t>GRÅGÅS</t>
  </si>
  <si>
    <t>ANSER ANSER</t>
  </si>
  <si>
    <t>GLBRZ</t>
  </si>
  <si>
    <t>HYBRID: MILVUS MILVUS/MIGRANS</t>
  </si>
  <si>
    <t>KAGRZ</t>
  </si>
  <si>
    <t>GRÅGÅS / KANADAGÅS (hybrid)</t>
  </si>
  <si>
    <t>HYBRID: ANSER ANSER/BRANTA CANADENSIS</t>
  </si>
  <si>
    <t>BR*GL</t>
  </si>
  <si>
    <t>BRUN GLADA M * F RÖD GLADA (hybrid)</t>
  </si>
  <si>
    <t>HYBRID:MILVUS MIGRANS * MILVUS MILVU</t>
  </si>
  <si>
    <t>STGÅS</t>
  </si>
  <si>
    <t>STRIPGÅS</t>
  </si>
  <si>
    <t>ANSER INDICUS</t>
  </si>
  <si>
    <t>BRKÄR</t>
  </si>
  <si>
    <t>BRUN KÄRRHÖK</t>
  </si>
  <si>
    <t>CIRCUS AERUGINOSUS</t>
  </si>
  <si>
    <t>SNGÅS</t>
  </si>
  <si>
    <t>SNÖGÅS</t>
  </si>
  <si>
    <t>ANSER CAERULESCENS</t>
  </si>
  <si>
    <t>BRTÖR</t>
  </si>
  <si>
    <t>BRUN TÖRNSKATA</t>
  </si>
  <si>
    <t>LANIUS CRISTATUS</t>
  </si>
  <si>
    <t>KAGÅS</t>
  </si>
  <si>
    <t>KANADAGÅS</t>
  </si>
  <si>
    <t>BRANTA CANADENSIS</t>
  </si>
  <si>
    <t>BRAND</t>
  </si>
  <si>
    <t>BRUNAND</t>
  </si>
  <si>
    <t>AYTHYA FERINA</t>
  </si>
  <si>
    <t>VIGÅS</t>
  </si>
  <si>
    <t>VITKINDAD GÅS</t>
  </si>
  <si>
    <t>BRANTA LEUCOPSIS</t>
  </si>
  <si>
    <t>BRSÅN</t>
  </si>
  <si>
    <t>BRUNSÅNGARE</t>
  </si>
  <si>
    <t>PHYLLOSCOPUS FUSCATUS</t>
  </si>
  <si>
    <t>PRGÅS</t>
  </si>
  <si>
    <t>PRUTGÅS</t>
  </si>
  <si>
    <t>BRANTA BERNICLA</t>
  </si>
  <si>
    <t>TUNAU</t>
  </si>
  <si>
    <t>BRUNTRAST</t>
  </si>
  <si>
    <t>TURDUS NAUMANNI</t>
  </si>
  <si>
    <t>BBBER</t>
  </si>
  <si>
    <t>PRUTGÅS (rasen bernicla)</t>
  </si>
  <si>
    <t>BRANTA B. BERNICLA</t>
  </si>
  <si>
    <t>TNEUN</t>
  </si>
  <si>
    <t>BRUNTRAST (rasen eunomus)</t>
  </si>
  <si>
    <t>TURDUS NAUMANNI EUNOMUS</t>
  </si>
  <si>
    <t>BBHRO</t>
  </si>
  <si>
    <t>PRUTGÅS (rasen hrota)</t>
  </si>
  <si>
    <t>BRANTA B. HROTA</t>
  </si>
  <si>
    <t>TNNAU</t>
  </si>
  <si>
    <t>BRUNTRAST (rasen naumanni)</t>
  </si>
  <si>
    <t>TURDUS NAUMANNI NAUMANNI</t>
  </si>
  <si>
    <t>RÖGÅS</t>
  </si>
  <si>
    <t>RÖDHALSAD GÅS</t>
  </si>
  <si>
    <t>BRANTA RUFICOLLIS</t>
  </si>
  <si>
    <t>BRHAN</t>
  </si>
  <si>
    <t>BRUSHANE</t>
  </si>
  <si>
    <t>PHILOMACHUS PUGNAX</t>
  </si>
  <si>
    <t>ROAND</t>
  </si>
  <si>
    <t>ROSTAND</t>
  </si>
  <si>
    <t>TADORNA FERRUGINEA</t>
  </si>
  <si>
    <t>BUSKV</t>
  </si>
  <si>
    <t>BUSKSKVÄTTA</t>
  </si>
  <si>
    <t>SAXICOLA RUBETRA</t>
  </si>
  <si>
    <t>TATAD</t>
  </si>
  <si>
    <t>GRAVAND</t>
  </si>
  <si>
    <t>TADORNA TADORNA</t>
  </si>
  <si>
    <t>BUSÅN</t>
  </si>
  <si>
    <t>BUSKSÅNGARE</t>
  </si>
  <si>
    <t>ACROCEPHALUS DUMETORUM</t>
  </si>
  <si>
    <t>BÄKOR</t>
  </si>
  <si>
    <t>BÄNDELKORSNÄBB</t>
  </si>
  <si>
    <t>LOXIA LEUCOPTERA</t>
  </si>
  <si>
    <t>SNAND</t>
  </si>
  <si>
    <t>SNATTERAND</t>
  </si>
  <si>
    <t>ANAS STREPERA</t>
  </si>
  <si>
    <t>CESÅN</t>
  </si>
  <si>
    <t>CETTISÅNGARE</t>
  </si>
  <si>
    <t>CETTIA CETTI</t>
  </si>
  <si>
    <t>KRICK</t>
  </si>
  <si>
    <t>KRICKA</t>
  </si>
  <si>
    <t>ANAS CRECCA</t>
  </si>
  <si>
    <t>CIÄRL</t>
  </si>
  <si>
    <t>CITRONÄRLA</t>
  </si>
  <si>
    <t>MOTACILLA CITREOLA</t>
  </si>
  <si>
    <t>ANPLA</t>
  </si>
  <si>
    <t>GRÄSAND</t>
  </si>
  <si>
    <t>ANAS PLATYRHYNCHOS</t>
  </si>
  <si>
    <t>CIGUX</t>
  </si>
  <si>
    <t>CITRONÄRLA / GULÄRLA (hybrid)</t>
  </si>
  <si>
    <t>HYBRID?: MOTACILLA CITREOLA/FLAVA</t>
  </si>
  <si>
    <t>ANACU</t>
  </si>
  <si>
    <t>STJÄRTAND</t>
  </si>
  <si>
    <t>ANAS ACUTA</t>
  </si>
  <si>
    <t>CIGUZ</t>
  </si>
  <si>
    <t>HYBRID: MOTACILLA CITREOLA/FLAVA</t>
  </si>
  <si>
    <t>ACPLX</t>
  </si>
  <si>
    <t>STJÄRTAND / GRÄSAND (hybrid)</t>
  </si>
  <si>
    <t>HYBRID?: ANAS ACUTA/PLATYRHYNCHOS</t>
  </si>
  <si>
    <t>CI*GU</t>
  </si>
  <si>
    <t>CITRONÄRLA M * F GULÄRLA (hybrid)</t>
  </si>
  <si>
    <t>ACPLZ</t>
  </si>
  <si>
    <t>HYBRID: ANAS ACUTA/PLATYRHYNCHOS</t>
  </si>
  <si>
    <t>DARIP</t>
  </si>
  <si>
    <t>DALRIPA</t>
  </si>
  <si>
    <t>LAGOPUS LAGOPUS</t>
  </si>
  <si>
    <t xml:space="preserve">ÅRTA </t>
  </si>
  <si>
    <t>ÅRTA</t>
  </si>
  <si>
    <t>ANAS QUERQUEDULA</t>
  </si>
  <si>
    <t>DASNÄ</t>
  </si>
  <si>
    <t>DAMMSNÄPPA</t>
  </si>
  <si>
    <t>TRINGA STAGNATILIS</t>
  </si>
  <si>
    <t>SKAND</t>
  </si>
  <si>
    <t>SKEDAND</t>
  </si>
  <si>
    <t>ANAS CLYPEATA</t>
  </si>
  <si>
    <t>DOHER</t>
  </si>
  <si>
    <t>DOMHERRE</t>
  </si>
  <si>
    <t>PYRRHULA PYRRHULA</t>
  </si>
  <si>
    <t>RÖDYK</t>
  </si>
  <si>
    <t>RÖDHUVAD DYKAND</t>
  </si>
  <si>
    <t>NETTA RUFINA</t>
  </si>
  <si>
    <t>DRSNÄ</t>
  </si>
  <si>
    <t>DRILLSNÄPPA</t>
  </si>
  <si>
    <t>ACTITIS HYPOLEUCOS</t>
  </si>
  <si>
    <t>GAMED</t>
  </si>
  <si>
    <t>DUBBELBECKASIN</t>
  </si>
  <si>
    <t>GALLINAGO MEDIA</t>
  </si>
  <si>
    <t xml:space="preserve">VIGG </t>
  </si>
  <si>
    <t>VIGG</t>
  </si>
  <si>
    <t>AYTHYA FULIGULA</t>
  </si>
  <si>
    <t>DUTRA</t>
  </si>
  <si>
    <t>DUBBELTRAST</t>
  </si>
  <si>
    <t>TURDUS VISCIVORUS</t>
  </si>
  <si>
    <t>DUHÖK</t>
  </si>
  <si>
    <t>DUVHÖK</t>
  </si>
  <si>
    <t>ACCIPITER GENTILIS</t>
  </si>
  <si>
    <t>EJDER</t>
  </si>
  <si>
    <t>SOMATERIA MOLLISSIMA</t>
  </si>
  <si>
    <t>AGBUT</t>
  </si>
  <si>
    <t>DUVHÖK (rasen buteoides)</t>
  </si>
  <si>
    <t>ACCIPITER GENTILIS BUTEOIDES</t>
  </si>
  <si>
    <t>PREJD</t>
  </si>
  <si>
    <t>PRAKTEJDER</t>
  </si>
  <si>
    <t>SOMATERIA SPECTABILIS</t>
  </si>
  <si>
    <t>AGGEN</t>
  </si>
  <si>
    <t>DUVHÖK (rasen gentilis)</t>
  </si>
  <si>
    <t>ACCIPITER GENTILIS GENTILIS</t>
  </si>
  <si>
    <t>LYMIN</t>
  </si>
  <si>
    <t>DVÄRGBECKASIN</t>
  </si>
  <si>
    <t>LYMNOCRYPTES MINIMUS</t>
  </si>
  <si>
    <t>HIHIS</t>
  </si>
  <si>
    <t>STRÖMAND</t>
  </si>
  <si>
    <t>HISTRIONICUS HISTRIONICUS</t>
  </si>
  <si>
    <t>TUAFE</t>
  </si>
  <si>
    <t>DVÄRGDUVA</t>
  </si>
  <si>
    <t>TURTUR AFER</t>
  </si>
  <si>
    <t>DVMÅS</t>
  </si>
  <si>
    <t>DVÄRGMÅS</t>
  </si>
  <si>
    <t>LARUS MINUTUS</t>
  </si>
  <si>
    <t>SJORR</t>
  </si>
  <si>
    <t>SJÖORRE</t>
  </si>
  <si>
    <t>MELANITTA NIGRA</t>
  </si>
  <si>
    <t>SVÄRT</t>
  </si>
  <si>
    <t>SVÄRTA</t>
  </si>
  <si>
    <t>MELANITTA FUSCA</t>
  </si>
  <si>
    <t>KNIPA</t>
  </si>
  <si>
    <t>BUCEPHALA CLANGULA</t>
  </si>
  <si>
    <t>DVSPA</t>
  </si>
  <si>
    <t>DVÄRGSPARV</t>
  </si>
  <si>
    <t>EMBERIZA PUSILLA</t>
  </si>
  <si>
    <t>SASKR</t>
  </si>
  <si>
    <t>SALSKRAKE</t>
  </si>
  <si>
    <t>MERGUS ALBELLUS</t>
  </si>
  <si>
    <t>DVSUM</t>
  </si>
  <si>
    <t>DVÄRGSUMPHÖNA</t>
  </si>
  <si>
    <t>PORZANA PUSILLA</t>
  </si>
  <si>
    <t>SMSKR</t>
  </si>
  <si>
    <t>SMÅSKRAKE</t>
  </si>
  <si>
    <t>MERGUS SERRATOR</t>
  </si>
  <si>
    <t>PHNEG</t>
  </si>
  <si>
    <t>DVÄRGSÅNGARE</t>
  </si>
  <si>
    <t>PHYLLOSCOPUS NEGLECTUS</t>
  </si>
  <si>
    <t>MEMER</t>
  </si>
  <si>
    <t>STORSKRAKE</t>
  </si>
  <si>
    <t>MERGUS MERGANSER</t>
  </si>
  <si>
    <t>OTSCO</t>
  </si>
  <si>
    <t>DVÄRGUV</t>
  </si>
  <si>
    <t>OTUS SCOPS</t>
  </si>
  <si>
    <t>ELCAE</t>
  </si>
  <si>
    <t>SVARTVINGAD GLADA</t>
  </si>
  <si>
    <t>ELANUS CAERULEUS</t>
  </si>
  <si>
    <t>HIPAL</t>
  </si>
  <si>
    <t>EKSÅNGARE</t>
  </si>
  <si>
    <t>HIPPOLAIS PALLIDA</t>
  </si>
  <si>
    <t>ENBEC</t>
  </si>
  <si>
    <t>ENKELBECKASIN</t>
  </si>
  <si>
    <t>GALLINAGO GALLINAGO</t>
  </si>
  <si>
    <t>GLADA</t>
  </si>
  <si>
    <t>RÖD GLADA</t>
  </si>
  <si>
    <t>MILVUS MILVUS</t>
  </si>
  <si>
    <t>ENTIT</t>
  </si>
  <si>
    <t>ENTITA</t>
  </si>
  <si>
    <t>PARUS PALUSTRIS</t>
  </si>
  <si>
    <t>FASAN</t>
  </si>
  <si>
    <t>PHASIANUS COLCHICUS</t>
  </si>
  <si>
    <t>GL*BR</t>
  </si>
  <si>
    <t>RÖD GLADA M * F BRUN GLADA (hybrid)</t>
  </si>
  <si>
    <t>HYBRID:MILVUS MILVUS * MILVUS MIGRAN</t>
  </si>
  <si>
    <t>FIGJU</t>
  </si>
  <si>
    <t>FISKGJUSE</t>
  </si>
  <si>
    <t>PANDION HALIAETUS</t>
  </si>
  <si>
    <t>FIMÅS</t>
  </si>
  <si>
    <t>FISKMÅS</t>
  </si>
  <si>
    <t>LARUS CANUS</t>
  </si>
  <si>
    <t>FITÄR</t>
  </si>
  <si>
    <t>FISKTÄRNA</t>
  </si>
  <si>
    <t>STERNA HIRUNDO</t>
  </si>
  <si>
    <t>HAÖRN</t>
  </si>
  <si>
    <t>HAVSÖRN</t>
  </si>
  <si>
    <t>HALIAEETUS ALBICILLA</t>
  </si>
  <si>
    <t>FJLAB</t>
  </si>
  <si>
    <t>FJÄLLABB</t>
  </si>
  <si>
    <t>STERCORARIUS LONGICAUDUS</t>
  </si>
  <si>
    <t>FJPIP</t>
  </si>
  <si>
    <t>FJÄLLPIPARE</t>
  </si>
  <si>
    <t>CHARADRIUS MORINELLUS</t>
  </si>
  <si>
    <t>STHÖK</t>
  </si>
  <si>
    <t>STÄPPHÖK</t>
  </si>
  <si>
    <t>CIRCUS MACROURUS</t>
  </si>
  <si>
    <t>FJRIP</t>
  </si>
  <si>
    <t>FJÄLLRIPA</t>
  </si>
  <si>
    <t>LAGOPUS MUTUS</t>
  </si>
  <si>
    <t>ÄNHÖK</t>
  </si>
  <si>
    <t>ÄNGSHÖK</t>
  </si>
  <si>
    <t>CIRCUS PYGARGUS</t>
  </si>
  <si>
    <t>FJUGG</t>
  </si>
  <si>
    <t>FJÄLLUGGLA</t>
  </si>
  <si>
    <t>NYCTEA SCANDIACA</t>
  </si>
  <si>
    <t>FJVRÅ</t>
  </si>
  <si>
    <t>FJÄLLVRÅK</t>
  </si>
  <si>
    <t>BUTEO LAGOPUS</t>
  </si>
  <si>
    <t>FLSÅN</t>
  </si>
  <si>
    <t>FLODSÅNGARE</t>
  </si>
  <si>
    <t>LOCUSTELLA FLUVIATILIS</t>
  </si>
  <si>
    <t>FOÄRL</t>
  </si>
  <si>
    <t>FORSÄRLA</t>
  </si>
  <si>
    <t>MOTACILLA CINEREA</t>
  </si>
  <si>
    <t>SPHÖK</t>
  </si>
  <si>
    <t>SPARVHÖK</t>
  </si>
  <si>
    <t>ACCIPITER NISUS</t>
  </si>
  <si>
    <t>FÄPIP</t>
  </si>
  <si>
    <t>FÄLTPIPLÄRKA</t>
  </si>
  <si>
    <t>ANTHUS CAMPESTRIS</t>
  </si>
  <si>
    <t>ORVRÅ</t>
  </si>
  <si>
    <t>ORMVRÅK</t>
  </si>
  <si>
    <t>BUTEO BUTEO</t>
  </si>
  <si>
    <t>FÄSÅN</t>
  </si>
  <si>
    <t>FÄLTSÅNGARE</t>
  </si>
  <si>
    <t>ACROCEPHALUS AGRICOLA</t>
  </si>
  <si>
    <t>BBUTE</t>
  </si>
  <si>
    <t>ORMVRÅK (rasen buteo)</t>
  </si>
  <si>
    <t>BUTEO B. BUTEO</t>
  </si>
  <si>
    <t>MUDAU</t>
  </si>
  <si>
    <t>GLASÖGONFLUGSNAPPARE</t>
  </si>
  <si>
    <t>MUSCICAPA DAURICA</t>
  </si>
  <si>
    <t>BBVUL</t>
  </si>
  <si>
    <t>ORMVRÅK (rasen vulpinus)</t>
  </si>
  <si>
    <t>BUTEO B. VULPINUS</t>
  </si>
  <si>
    <t>SYCON</t>
  </si>
  <si>
    <t>GLASÖGONSÅNGARE</t>
  </si>
  <si>
    <t>SYLVIA CONSPICILLATA</t>
  </si>
  <si>
    <t>GLSNÄ</t>
  </si>
  <si>
    <t>GLUTTSNÄPPA</t>
  </si>
  <si>
    <t>TRINGA NEBULARIA</t>
  </si>
  <si>
    <t>MISKR</t>
  </si>
  <si>
    <t>MINDRE SKRIKÖRN</t>
  </si>
  <si>
    <t>AQUILA POMARINA</t>
  </si>
  <si>
    <t>PHCOL</t>
  </si>
  <si>
    <t>GRANSÅNGARE</t>
  </si>
  <si>
    <t>PHYLLOSCOPUS COLLYBITA</t>
  </si>
  <si>
    <t>AQCLA</t>
  </si>
  <si>
    <t>STÖRRE SKRIKÖRN</t>
  </si>
  <si>
    <t>AQUILA CLANGA</t>
  </si>
  <si>
    <t>PCABI</t>
  </si>
  <si>
    <t>GRANSÅNGARE (rasen abietinus)</t>
  </si>
  <si>
    <t>PHYLLOSCOPUS COLLYBITA ABIETINUS</t>
  </si>
  <si>
    <t>AQRAP</t>
  </si>
  <si>
    <t>SAVANNÖRN</t>
  </si>
  <si>
    <t>AQUILA RAPAX</t>
  </si>
  <si>
    <t>PCCOL</t>
  </si>
  <si>
    <t>GRANSÅNGARE (rasen collybita)</t>
  </si>
  <si>
    <t>PHYLLOSCOPUS COLLYBITA COLLYBITA</t>
  </si>
  <si>
    <t>AQNIP</t>
  </si>
  <si>
    <t>STÄPPÖRN</t>
  </si>
  <si>
    <t>AQUILA NIPALENSIS</t>
  </si>
  <si>
    <t>PCTRI</t>
  </si>
  <si>
    <t>GRANSÅNGARE (rasen tristis)</t>
  </si>
  <si>
    <t>PHYLLOSCOPUS COLLYBITA TRISTIS</t>
  </si>
  <si>
    <t>KUÖRN</t>
  </si>
  <si>
    <t>KUNGSÖRN</t>
  </si>
  <si>
    <t>AQUILA CHRYSAETOS</t>
  </si>
  <si>
    <t>GRFLU</t>
  </si>
  <si>
    <t>GRÅ FLUGSNAPPARE</t>
  </si>
  <si>
    <t>MUSCICAPA STRIATA</t>
  </si>
  <si>
    <t>TOFAL</t>
  </si>
  <si>
    <t>TORNFALK</t>
  </si>
  <si>
    <t>FALCO TINNUNCULUS</t>
  </si>
  <si>
    <t>STFAL</t>
  </si>
  <si>
    <t>STENFALK</t>
  </si>
  <si>
    <t>FALCO COLUMBARIUS</t>
  </si>
  <si>
    <t>LÄFAL</t>
  </si>
  <si>
    <t>LÄRKFALK</t>
  </si>
  <si>
    <t>FALCO SUBBUTEO</t>
  </si>
  <si>
    <t>JAFAL</t>
  </si>
  <si>
    <t>JAKTFALK</t>
  </si>
  <si>
    <t>FALCO RUSTICOLUS</t>
  </si>
  <si>
    <t>TUOBS</t>
  </si>
  <si>
    <t>GRÅHALSAD TRAST</t>
  </si>
  <si>
    <t>TURDUS OBSCURUS</t>
  </si>
  <si>
    <t>PIFAL</t>
  </si>
  <si>
    <t>PILGRIMSFALK</t>
  </si>
  <si>
    <t>FALCO PEREGRINUS</t>
  </si>
  <si>
    <t>PAGRI</t>
  </si>
  <si>
    <t>GRÅHUVAD SPARV</t>
  </si>
  <si>
    <t>PASSER GRISEUS</t>
  </si>
  <si>
    <t>JÄRPE</t>
  </si>
  <si>
    <t>BONASA BONASIA</t>
  </si>
  <si>
    <t>CAFLA</t>
  </si>
  <si>
    <t>GRÅSISKA</t>
  </si>
  <si>
    <t>CARDUELIS FLAMMEA</t>
  </si>
  <si>
    <t>CFCAB</t>
  </si>
  <si>
    <t>GRÅSISKA (rasen cabaret)</t>
  </si>
  <si>
    <t>CARDUELIS FLAMMEA CABARET</t>
  </si>
  <si>
    <t xml:space="preserve">ORRE </t>
  </si>
  <si>
    <t>ORRE</t>
  </si>
  <si>
    <t>TETRAO TETRIX</t>
  </si>
  <si>
    <t>CFMEA</t>
  </si>
  <si>
    <t>GRÅSISKA (rasen flammea)</t>
  </si>
  <si>
    <t>CARDUELIS FLAMMEA FLAMMEA</t>
  </si>
  <si>
    <t>TJÄDE</t>
  </si>
  <si>
    <t>TJÄDER</t>
  </si>
  <si>
    <t>TETRAO UROGALLUS</t>
  </si>
  <si>
    <t>CFROS</t>
  </si>
  <si>
    <t>GRÅSISKA (rasen rostrata)</t>
  </si>
  <si>
    <t>CARDUELIS F. ROSTRATA</t>
  </si>
  <si>
    <t>TJORZ</t>
  </si>
  <si>
    <t>TJÄDER / ORRE (hybrid) `RACKELHANE`</t>
  </si>
  <si>
    <t>HYBRID: TETRAO UROGALLUS/TETRIX</t>
  </si>
  <si>
    <t>SNCAZ</t>
  </si>
  <si>
    <t>GRÅSISKA / SNÖSISKA (intermediär)</t>
  </si>
  <si>
    <t>INTERM.: CARDUELIS FLAMMEA/HORNEMANNI</t>
  </si>
  <si>
    <t>RAHÖN</t>
  </si>
  <si>
    <t>RAPPHÖNA</t>
  </si>
  <si>
    <t>PERDIX PERDIX</t>
  </si>
  <si>
    <t>GRSPA</t>
  </si>
  <si>
    <t>GRÅSPARV</t>
  </si>
  <si>
    <t>PASSER DOMESTICUS</t>
  </si>
  <si>
    <t>VAKTE</t>
  </si>
  <si>
    <t>VAKTEL</t>
  </si>
  <si>
    <t>COTURNIX COTURNIX</t>
  </si>
  <si>
    <t>GRPIB</t>
  </si>
  <si>
    <t>GRÅSPARV / PILFINK (hybrid)</t>
  </si>
  <si>
    <t>HYBRID: PASSER DOMESTICUS/MONTANUS</t>
  </si>
  <si>
    <t>GRBPI</t>
  </si>
  <si>
    <t>VARAL</t>
  </si>
  <si>
    <t>VATTENRALL</t>
  </si>
  <si>
    <t>RALLUS AQUATICUS</t>
  </si>
  <si>
    <t>PIGRB</t>
  </si>
  <si>
    <t>HYBRID: PASSER MONTANUS/DOMESTICUS</t>
  </si>
  <si>
    <t>SMSUM</t>
  </si>
  <si>
    <t>SMÅFLÄCKIG SUMPHÖNA</t>
  </si>
  <si>
    <t>PORZANA PORZANA</t>
  </si>
  <si>
    <t>PIBGR</t>
  </si>
  <si>
    <t>MISUM</t>
  </si>
  <si>
    <t>MINDRE SUMPHÖNA</t>
  </si>
  <si>
    <t>PORZANA PARVA</t>
  </si>
  <si>
    <t>PIGRX</t>
  </si>
  <si>
    <t>HYBRID?: PASSER MONTANUS/DOMESTICUS</t>
  </si>
  <si>
    <t>PIGRY</t>
  </si>
  <si>
    <t>KOKNA</t>
  </si>
  <si>
    <t>KORNKNARR</t>
  </si>
  <si>
    <t>CREX CREX</t>
  </si>
  <si>
    <t>PIGRZ</t>
  </si>
  <si>
    <t>RÖHÖN</t>
  </si>
  <si>
    <t>RÖRHÖNA</t>
  </si>
  <si>
    <t>GALLINULA CHLOROPUS</t>
  </si>
  <si>
    <t>GR*PI</t>
  </si>
  <si>
    <t>GRÅSPARV M * F PILFINK (hybrid)</t>
  </si>
  <si>
    <t>HYBRID: PASSER DOMESTICUS * MONTANUS</t>
  </si>
  <si>
    <t>SOHÖN</t>
  </si>
  <si>
    <t>SOTHÖNA</t>
  </si>
  <si>
    <t>FULICA ATRA</t>
  </si>
  <si>
    <t>GRSPE</t>
  </si>
  <si>
    <t>GRÅSPETT</t>
  </si>
  <si>
    <t>PICUS CANUS</t>
  </si>
  <si>
    <t>TRANA</t>
  </si>
  <si>
    <t>GRUS GRUS</t>
  </si>
  <si>
    <t>GRTRU</t>
  </si>
  <si>
    <t>GRÅTRUT</t>
  </si>
  <si>
    <t>LARUS ARGENTATUS</t>
  </si>
  <si>
    <t>OTTAR</t>
  </si>
  <si>
    <t>STORTRAPP</t>
  </si>
  <si>
    <t>OTIS TARDA</t>
  </si>
  <si>
    <t>LATAT</t>
  </si>
  <si>
    <t>GRÅTRUT (rasen argentatus)</t>
  </si>
  <si>
    <t>LARUS A. ARGENTATUS</t>
  </si>
  <si>
    <t>HAOST</t>
  </si>
  <si>
    <t>STRANDSKATA</t>
  </si>
  <si>
    <t>HAEMATOPUS OSTRALEGUS</t>
  </si>
  <si>
    <t>LATEU</t>
  </si>
  <si>
    <t>GRÅTRUT (rasen argenteus)</t>
  </si>
  <si>
    <t>LARUS A. ARGENTEUS</t>
  </si>
  <si>
    <t>SKFLÄ</t>
  </si>
  <si>
    <t>SKÄRFLÄCKA</t>
  </si>
  <si>
    <t>RECURVIROSTRA AVOSETTA</t>
  </si>
  <si>
    <t>LAHEU</t>
  </si>
  <si>
    <t>GRÅTRUT (rasen heuglini)</t>
  </si>
  <si>
    <t>LARUS A. HEUGLINI</t>
  </si>
  <si>
    <t>HÄPIP</t>
  </si>
  <si>
    <t>HÄGERPIPARE</t>
  </si>
  <si>
    <t>DROMAS ARDEOLA</t>
  </si>
  <si>
    <t>MISTR</t>
  </si>
  <si>
    <t>MINDRE STRANDPIPARE</t>
  </si>
  <si>
    <t>CHARADRIUS DUBIUS</t>
  </si>
  <si>
    <t>GRTRZ</t>
  </si>
  <si>
    <t>GRÄSHOPP- / TRÄSKSÅNGARE (hybrid)</t>
  </si>
  <si>
    <t>HYBRID: LOCUSTELLA NAEVIA/LANCEOLATA</t>
  </si>
  <si>
    <t>STSTR</t>
  </si>
  <si>
    <t>STÖRRE STRANDPIPARE</t>
  </si>
  <si>
    <t>CHARADRIUS HIATICULA</t>
  </si>
  <si>
    <t>LONAE</t>
  </si>
  <si>
    <t>GRÄSHOPPSÅNGARE</t>
  </si>
  <si>
    <t>LOCUSTELLA NAEVIA</t>
  </si>
  <si>
    <t>HIATI</t>
  </si>
  <si>
    <t>ST. STRANDPIPARE (rasen hiaticula)</t>
  </si>
  <si>
    <t>CHARADRIUS HIATICULA HIATICULA</t>
  </si>
  <si>
    <t>CIJUN</t>
  </si>
  <si>
    <t>GRÄSSÅNGARE</t>
  </si>
  <si>
    <t>CISTICOLA JUNCIDIS</t>
  </si>
  <si>
    <t>TUNDR</t>
  </si>
  <si>
    <t>ST. STRANDPIPARE (rasen tundrae)</t>
  </si>
  <si>
    <t>CHARADRIUS HIATICULA TUNDRAE</t>
  </si>
  <si>
    <t>MESUP</t>
  </si>
  <si>
    <t>GRÖN BIÄTARE</t>
  </si>
  <si>
    <t>MEROPS SUPERCILIOSUS</t>
  </si>
  <si>
    <t>GRBEN</t>
  </si>
  <si>
    <t>GRÖNBENA</t>
  </si>
  <si>
    <t>TRINGA GLAREOLA</t>
  </si>
  <si>
    <t>SVSTR</t>
  </si>
  <si>
    <t>SVARTBENT STRANDPIPARE</t>
  </si>
  <si>
    <t>CHARADRIUS ALEXANDRINUS</t>
  </si>
  <si>
    <t>GRFIN</t>
  </si>
  <si>
    <t>GRÖNFINK</t>
  </si>
  <si>
    <t>CARDUELIS CHLORIS</t>
  </si>
  <si>
    <t>CHMON</t>
  </si>
  <si>
    <t>MONGOLPIPARE</t>
  </si>
  <si>
    <t>CHARADRIUS MONGOLUS</t>
  </si>
  <si>
    <t>GRGÖL</t>
  </si>
  <si>
    <t>GRÖNGÖLING</t>
  </si>
  <si>
    <t>PICUS VIRIDIS</t>
  </si>
  <si>
    <t>ÖKPIP</t>
  </si>
  <si>
    <t>ÖKENPIPARE</t>
  </si>
  <si>
    <t>CHARADRIUS LESCHENAULTII</t>
  </si>
  <si>
    <t>CASPI</t>
  </si>
  <si>
    <t>GRÖNSISKA</t>
  </si>
  <si>
    <t>CARDUELIS SPINUS</t>
  </si>
  <si>
    <t>PHSIB</t>
  </si>
  <si>
    <t>GRÖNSÅNGARE</t>
  </si>
  <si>
    <t>PHYLLOSCOPUS SIBILATRIX</t>
  </si>
  <si>
    <t>ZODAU</t>
  </si>
  <si>
    <t>GULDTRAST</t>
  </si>
  <si>
    <t>ZOOTHERA DAUMA</t>
  </si>
  <si>
    <t>SITUN</t>
  </si>
  <si>
    <t>SIBIRISK TUNDRAPIPARE</t>
  </si>
  <si>
    <t>PLUVIALIS FULVA</t>
  </si>
  <si>
    <t>GUHÄM</t>
  </si>
  <si>
    <t>GULHÄMPLING</t>
  </si>
  <si>
    <t>SERINUS SERINUS</t>
  </si>
  <si>
    <t>LJPIP</t>
  </si>
  <si>
    <t>LJUNGPIPARE</t>
  </si>
  <si>
    <t>PLUVIALIS APRICARIA</t>
  </si>
  <si>
    <t>GUSPA</t>
  </si>
  <si>
    <t>GULSPARV</t>
  </si>
  <si>
    <t>EMBERIZA CITRINELLA</t>
  </si>
  <si>
    <t>PAAPR</t>
  </si>
  <si>
    <t>LJUNGPIPARE (rasen apricaria)</t>
  </si>
  <si>
    <t>PLUVIALIS A. APRICARIA</t>
  </si>
  <si>
    <t>PEXAN</t>
  </si>
  <si>
    <t>GULSTRUPIG STENSPARV</t>
  </si>
  <si>
    <t>PETRONIA XANTHOCOLLIS</t>
  </si>
  <si>
    <t>PAALT</t>
  </si>
  <si>
    <t>LJUNGPIPARE (rasen altifrons)</t>
  </si>
  <si>
    <t>PLUVIALIS A. ALTIFRONS</t>
  </si>
  <si>
    <t>GUÄRL</t>
  </si>
  <si>
    <t>GULÄRLA</t>
  </si>
  <si>
    <t>MOTACILLA FLAVA</t>
  </si>
  <si>
    <t>KUPIP</t>
  </si>
  <si>
    <t>KUSTPIPARE</t>
  </si>
  <si>
    <t>PLUVIALIS SQUATAROLA</t>
  </si>
  <si>
    <t>MFFEL</t>
  </si>
  <si>
    <t>GULÄRLA (rasen feldegg)</t>
  </si>
  <si>
    <t>MOTACILLA FLAVA FELDEGG</t>
  </si>
  <si>
    <t>VASPI</t>
  </si>
  <si>
    <t>SPORRVIPA</t>
  </si>
  <si>
    <t>HOPLOPTERUS SPINOSUS</t>
  </si>
  <si>
    <t>MFAVA</t>
  </si>
  <si>
    <t>GULÄRLA (rasen flava)</t>
  </si>
  <si>
    <t>MOTACILLA FLAVA FLAVA</t>
  </si>
  <si>
    <t>TOVIP</t>
  </si>
  <si>
    <t>TOFSVIPA</t>
  </si>
  <si>
    <t>VANELLUS VANELLUS</t>
  </si>
  <si>
    <t>MFISS</t>
  </si>
  <si>
    <t>GULÄRLA (rasen flavissima)</t>
  </si>
  <si>
    <t>MOTACILLA FLAVA FLAVISSIMA</t>
  </si>
  <si>
    <t>KOSNÄ</t>
  </si>
  <si>
    <t>KOLYMASNÄPPA</t>
  </si>
  <si>
    <t>CALIDRIS TENUIROSTRIS</t>
  </si>
  <si>
    <t>MFTHU</t>
  </si>
  <si>
    <t>GULÄRLA (rasen thunbergi)</t>
  </si>
  <si>
    <t>MOTACILLA FLAVA THUNBERGI</t>
  </si>
  <si>
    <t>KUSNÄ</t>
  </si>
  <si>
    <t>KUSTSNÄPPA</t>
  </si>
  <si>
    <t>CALIDRIS CANUTUS</t>
  </si>
  <si>
    <t>GYSPA</t>
  </si>
  <si>
    <t>GYLLENSPARV</t>
  </si>
  <si>
    <t>EMBERIZA AUREOLA</t>
  </si>
  <si>
    <t>SALÖP</t>
  </si>
  <si>
    <t>SANDLÖPARE</t>
  </si>
  <si>
    <t>CALIDRIS ALBA</t>
  </si>
  <si>
    <t>GÄSMY</t>
  </si>
  <si>
    <t>GÄRDSMYG</t>
  </si>
  <si>
    <t>TROGLODYTES TROGLODYTES</t>
  </si>
  <si>
    <t>CARUF</t>
  </si>
  <si>
    <t>RÖDHALSAD SNÄPPA</t>
  </si>
  <si>
    <t>CALIDRIS RUFICOLLIS</t>
  </si>
  <si>
    <t xml:space="preserve">GÖK  </t>
  </si>
  <si>
    <t>GÖK</t>
  </si>
  <si>
    <t>CUCULUS CANORUS</t>
  </si>
  <si>
    <t>SMSNÄ</t>
  </si>
  <si>
    <t>SMÅSNÄPPA</t>
  </si>
  <si>
    <t>CALIDRIS MINUTA</t>
  </si>
  <si>
    <t>GÖTYT</t>
  </si>
  <si>
    <t>GÖKTYTA</t>
  </si>
  <si>
    <t>JYNX TORQUILLA</t>
  </si>
  <si>
    <t>MOSNÄ</t>
  </si>
  <si>
    <t>MOSNÄPPA</t>
  </si>
  <si>
    <t>CALIDRIS TEMMINCKII</t>
  </si>
  <si>
    <t>HA*SV</t>
  </si>
  <si>
    <t>HALSB.FLUGSN M * F S.V.FLUGSN (hybrid)</t>
  </si>
  <si>
    <t>HYBRID: FICEDULA ALBICOLLIS * HYPOLEUCA</t>
  </si>
  <si>
    <t>LÅSNÄ</t>
  </si>
  <si>
    <t>LÅNGTÅSNÄPPA</t>
  </si>
  <si>
    <t>CALIDRIS SUBMINUTA</t>
  </si>
  <si>
    <t>HAFLU</t>
  </si>
  <si>
    <t>HALSBANDSFLUGSNAPPARE</t>
  </si>
  <si>
    <t>FICEDULA ALBICOLLIS</t>
  </si>
  <si>
    <t>VISNÄ</t>
  </si>
  <si>
    <t>VITGUMPSNÄPPA</t>
  </si>
  <si>
    <t>CALIDRIS FUSCICOLLIS</t>
  </si>
  <si>
    <t>TUSNÄ</t>
  </si>
  <si>
    <t>TUVSNÄPPA</t>
  </si>
  <si>
    <t>CALIDRIS MELANOTOS</t>
  </si>
  <si>
    <t>HATRU</t>
  </si>
  <si>
    <t>HAVSTRUT</t>
  </si>
  <si>
    <t>LARUS MARINUS</t>
  </si>
  <si>
    <t>SPSNÄ</t>
  </si>
  <si>
    <t>SPOVSNÄPPA</t>
  </si>
  <si>
    <t>CALIDRIS FERRUGINEA</t>
  </si>
  <si>
    <t>CAMAR</t>
  </si>
  <si>
    <t>SKÄRSNÄPPA</t>
  </si>
  <si>
    <t>CALIDRIS MARITIMA</t>
  </si>
  <si>
    <t>HEPIP</t>
  </si>
  <si>
    <t>HEDPIPLÄRKA</t>
  </si>
  <si>
    <t>ANTHUS RUBESCENS</t>
  </si>
  <si>
    <t>KÄSNÄ</t>
  </si>
  <si>
    <t>KÄRRSNÄPPA</t>
  </si>
  <si>
    <t>CALIDRIS ALPINA</t>
  </si>
  <si>
    <t>ASOTU</t>
  </si>
  <si>
    <t>HORNUGGLA</t>
  </si>
  <si>
    <t>ASIO OTUS</t>
  </si>
  <si>
    <t>CAALP</t>
  </si>
  <si>
    <t>KÄRRSNÄPPA (rasen alpina)</t>
  </si>
  <si>
    <t>CALIDRIS ALPINA ALPINA</t>
  </si>
  <si>
    <t>HUSVA</t>
  </si>
  <si>
    <t>HUSSVALA</t>
  </si>
  <si>
    <t>DELICHON URBICA</t>
  </si>
  <si>
    <t>CAARC</t>
  </si>
  <si>
    <t>KÄRRSNÄPPA (rasen arctica)</t>
  </si>
  <si>
    <t>CALIDRIS ALPINA ARCTICA</t>
  </si>
  <si>
    <t>HULAB</t>
  </si>
  <si>
    <t>HUSSVALA / LADUSVALA (hybrid)</t>
  </si>
  <si>
    <t>HYBRID: DELICHON URBICA/HIRUNDO RUSTICA</t>
  </si>
  <si>
    <t>CASCH</t>
  </si>
  <si>
    <t>KÄRRSNÄPPA (rasen schinzii)</t>
  </si>
  <si>
    <t>CALIDRIS ALPINA SCHINZII</t>
  </si>
  <si>
    <t>HUBLA</t>
  </si>
  <si>
    <t>CACEN</t>
  </si>
  <si>
    <t>KÄRRSNÄPPA (rasen centralis)</t>
  </si>
  <si>
    <t>CALIDRIS ALPINA CENTRALIS</t>
  </si>
  <si>
    <t>HULAX</t>
  </si>
  <si>
    <t>HYBRID?:DELICHON URBICA/HIRUNDO RUSTICA</t>
  </si>
  <si>
    <t>SPKÄX</t>
  </si>
  <si>
    <t>SPOVSNÄPPA / KÄRRSNÄPPA (hybrid)</t>
  </si>
  <si>
    <t>HYBRID?: CALIDRIS FERRUGINEA/ALPINA</t>
  </si>
  <si>
    <t>HULAY</t>
  </si>
  <si>
    <t>SPKÄZ</t>
  </si>
  <si>
    <t>HYBRID: CALIDRIS FERRUGINEA/ALPINA</t>
  </si>
  <si>
    <t>HULAZ</t>
  </si>
  <si>
    <t>MYSNÄ</t>
  </si>
  <si>
    <t>MYRSNÄPPA</t>
  </si>
  <si>
    <t>LIMICOLA FALCINELLUS</t>
  </si>
  <si>
    <t>HU*LA</t>
  </si>
  <si>
    <t>HUSSVALA M * F LADUSVALA (hybrid)</t>
  </si>
  <si>
    <t>HYBRID:DELICHON URBICA * HIRUNDO RUSTICA</t>
  </si>
  <si>
    <t>PRLÖP</t>
  </si>
  <si>
    <t>PRÄRIELÖPARE</t>
  </si>
  <si>
    <t>TRYNGITES SUBRUFICOLLIS</t>
  </si>
  <si>
    <t>EMCIR</t>
  </si>
  <si>
    <t>HÄCKSPARV</t>
  </si>
  <si>
    <t>EMBERIZA CIRLUS</t>
  </si>
  <si>
    <t>HÄMPL</t>
  </si>
  <si>
    <t>HÄMPLING</t>
  </si>
  <si>
    <t>CARDUELIS CANNABINA</t>
  </si>
  <si>
    <t>HÄFÅG</t>
  </si>
  <si>
    <t>HÄRFÅGEL</t>
  </si>
  <si>
    <t>UPUPA EPOPS</t>
  </si>
  <si>
    <t>HIICT</t>
  </si>
  <si>
    <t>HÄRMSÅNGARE</t>
  </si>
  <si>
    <t>HIPPOLAIS ICTERINA</t>
  </si>
  <si>
    <t>STBEC</t>
  </si>
  <si>
    <t>STÖRRE BECKASINSNÄPPA</t>
  </si>
  <si>
    <t>LIMNODROMUS SCOLOPACEUS</t>
  </si>
  <si>
    <t>HÖSÅN</t>
  </si>
  <si>
    <t>HÖKSÅNGARE</t>
  </si>
  <si>
    <t>SYLVIA NISORIA</t>
  </si>
  <si>
    <t>MOKUL</t>
  </si>
  <si>
    <t>MORKULLA</t>
  </si>
  <si>
    <t>SCOLOPAX RUSTICOLA</t>
  </si>
  <si>
    <t>SUULU</t>
  </si>
  <si>
    <t>HÖKUGGLA</t>
  </si>
  <si>
    <t>SURNIA ULULA</t>
  </si>
  <si>
    <t>RÖSPO</t>
  </si>
  <si>
    <t>RÖDSPOV</t>
  </si>
  <si>
    <t>LIMOSA LIMOSA</t>
  </si>
  <si>
    <t>IBGRA</t>
  </si>
  <si>
    <t>IBERISK GRANSÅNGARE</t>
  </si>
  <si>
    <t>PHYLLOSCOPUS IBERICUS</t>
  </si>
  <si>
    <t>LLLIM</t>
  </si>
  <si>
    <t>RÖDSPOV (rasen limosa)</t>
  </si>
  <si>
    <t>LIMOSA L. LIMOSA</t>
  </si>
  <si>
    <t>ILTÄR</t>
  </si>
  <si>
    <t>ILTÄRNA</t>
  </si>
  <si>
    <t>STERNA BENGALENSIS</t>
  </si>
  <si>
    <t>LLISL</t>
  </si>
  <si>
    <t>RÖDSPOV (rasen islandica)</t>
  </si>
  <si>
    <t>LIMOSA L. ISLANDICA</t>
  </si>
  <si>
    <t>INSIL</t>
  </si>
  <si>
    <t>INDISK SILVERNÄBB</t>
  </si>
  <si>
    <t>EUODICE MALABARICA</t>
  </si>
  <si>
    <t>MYSPO</t>
  </si>
  <si>
    <t>MYRSPOV</t>
  </si>
  <si>
    <t>LIMOSA LAPPONICA</t>
  </si>
  <si>
    <t>OEISA</t>
  </si>
  <si>
    <t>ISABELLASTENSKVÄTTA</t>
  </si>
  <si>
    <t>OENANTHE ISABELLINA</t>
  </si>
  <si>
    <t>SMSPO</t>
  </si>
  <si>
    <t>SMÅSPOV</t>
  </si>
  <si>
    <t>NUMENIUS PHAEOPUS</t>
  </si>
  <si>
    <t>ISTÖR</t>
  </si>
  <si>
    <t>ISABELLATÖRNSKATA</t>
  </si>
  <si>
    <t>LANIUS ISABELLINUS</t>
  </si>
  <si>
    <t>STSPO</t>
  </si>
  <si>
    <t>STORSPOV</t>
  </si>
  <si>
    <t>NUMENIUS ARQUATA</t>
  </si>
  <si>
    <t>ISMÅS</t>
  </si>
  <si>
    <t>PAGOPHILA EBURNEA</t>
  </si>
  <si>
    <t>SVSNÄ</t>
  </si>
  <si>
    <t>SVARTSNÄPPA</t>
  </si>
  <si>
    <t>TRINGA ERYTHROPUS</t>
  </si>
  <si>
    <t>RÖBEN</t>
  </si>
  <si>
    <t>RÖDBENA</t>
  </si>
  <si>
    <t>TRINGA TOTANUS</t>
  </si>
  <si>
    <t>JOUGG</t>
  </si>
  <si>
    <t>JORDUGGLA</t>
  </si>
  <si>
    <t>ASIO FLAMMEUS</t>
  </si>
  <si>
    <t>TTTOT</t>
  </si>
  <si>
    <t>RÖDBENA (rasen totanus)</t>
  </si>
  <si>
    <t>TRINGA T. TOTANUS</t>
  </si>
  <si>
    <t>JÄSPA</t>
  </si>
  <si>
    <t>JÄRNSPARV</t>
  </si>
  <si>
    <t>PRUNELLA MODULARIS</t>
  </si>
  <si>
    <t>TTROB</t>
  </si>
  <si>
    <t>RÖDBENA (rasen robusta)</t>
  </si>
  <si>
    <t>TRINGA T. ROBUSTA</t>
  </si>
  <si>
    <t xml:space="preserve">KAJA </t>
  </si>
  <si>
    <t>KAJA</t>
  </si>
  <si>
    <t>CORVUS MONEDULA</t>
  </si>
  <si>
    <t>TROCH</t>
  </si>
  <si>
    <t>SKOGSSNÄPPA</t>
  </si>
  <si>
    <t>TRINGA OCHROPUS</t>
  </si>
  <si>
    <t>LACAC</t>
  </si>
  <si>
    <t>KASPISK TRUT</t>
  </si>
  <si>
    <t>LARUS CACHINNANS</t>
  </si>
  <si>
    <t xml:space="preserve">KASS </t>
  </si>
  <si>
    <t>KASSERADE RING(AR)</t>
  </si>
  <si>
    <t>TESNÄ</t>
  </si>
  <si>
    <t>TEREKSNÄPPA</t>
  </si>
  <si>
    <t>XENUS CINEREUS</t>
  </si>
  <si>
    <t>KAUGG</t>
  </si>
  <si>
    <t>KATTUGGLA</t>
  </si>
  <si>
    <t>STRIX ALUCO</t>
  </si>
  <si>
    <t>PTNIT</t>
  </si>
  <si>
    <t>KAUKASISK LUNDSÅNGARE</t>
  </si>
  <si>
    <t>PHYLLOSCOPUS TROCHILOIDES NITIDUS</t>
  </si>
  <si>
    <t>ROKAR</t>
  </si>
  <si>
    <t>ROSKARL</t>
  </si>
  <si>
    <t>ARENARIA INTERPRES</t>
  </si>
  <si>
    <t>KETÄR</t>
  </si>
  <si>
    <t>KENTSK TÄRNA</t>
  </si>
  <si>
    <t>STERNA SANDVICENSIS</t>
  </si>
  <si>
    <t>SMSIM</t>
  </si>
  <si>
    <t>SMALNÄBBAD SIMSNÄPPA</t>
  </si>
  <si>
    <t>PHALAROPUS LOBATUS</t>
  </si>
  <si>
    <t>KLSPA</t>
  </si>
  <si>
    <t>KLIPPSPARV</t>
  </si>
  <si>
    <t>EMBERIZA CIA</t>
  </si>
  <si>
    <t xml:space="preserve">LABB </t>
  </si>
  <si>
    <t>KUSTLABB</t>
  </si>
  <si>
    <t>STERCORARIUS PARASITICUS</t>
  </si>
  <si>
    <t>KOTRA</t>
  </si>
  <si>
    <t>KOLTRAST</t>
  </si>
  <si>
    <t>TURDUS MERULA</t>
  </si>
  <si>
    <t>STLAB</t>
  </si>
  <si>
    <t>STORLABB</t>
  </si>
  <si>
    <t>STERCORARIUS SKUA</t>
  </si>
  <si>
    <t>SOMÅS</t>
  </si>
  <si>
    <t>SOTMÅS</t>
  </si>
  <si>
    <t>LARUS HEMPRICHII</t>
  </si>
  <si>
    <t>SVTRU</t>
  </si>
  <si>
    <t>SVARTHUVAD TRUT</t>
  </si>
  <si>
    <t>LARUS ICHTHYAETUS</t>
  </si>
  <si>
    <t>KOSPA</t>
  </si>
  <si>
    <t>KORNSPARV</t>
  </si>
  <si>
    <t>MILIARIA CALANDRA</t>
  </si>
  <si>
    <t>SVMÅS</t>
  </si>
  <si>
    <t>SVARTHUVAD MÅS</t>
  </si>
  <si>
    <t>LARUS MELANOCEPHALUS</t>
  </si>
  <si>
    <t xml:space="preserve">KORP </t>
  </si>
  <si>
    <t>KORP</t>
  </si>
  <si>
    <t>CORVUS CORAX</t>
  </si>
  <si>
    <t>LMLRZ</t>
  </si>
  <si>
    <t>SVARTHUVAD MÅS / SKRATTMÅS (hybrid)</t>
  </si>
  <si>
    <t>HYBRID:LARUS MELANOCEPHALUS/RIDIBUNDUS</t>
  </si>
  <si>
    <t>KOLÄR</t>
  </si>
  <si>
    <t>KORTTÅLÄRKA</t>
  </si>
  <si>
    <t>CALANDRELLA BRACHYDACTYLA</t>
  </si>
  <si>
    <t>TÄMÅS</t>
  </si>
  <si>
    <t>TÄRNMÅS</t>
  </si>
  <si>
    <t>LARUS SABINI</t>
  </si>
  <si>
    <t>KRÅKA</t>
  </si>
  <si>
    <t>CORVUS CORONE</t>
  </si>
  <si>
    <t>SKMÅS</t>
  </si>
  <si>
    <t>SKRATTMÅS</t>
  </si>
  <si>
    <t>LARUS RIDIBUNDUS</t>
  </si>
  <si>
    <t>CCNIX</t>
  </si>
  <si>
    <t>KRÅKA (rasen cornix)</t>
  </si>
  <si>
    <t>CORVUS CORONE CORNIX</t>
  </si>
  <si>
    <t>LÅMÅS</t>
  </si>
  <si>
    <t>LÅNGNÄBBAD MÅS</t>
  </si>
  <si>
    <t>LARUS GENEI</t>
  </si>
  <si>
    <t>CCONE</t>
  </si>
  <si>
    <t>KRÅKA (rasen corone)</t>
  </si>
  <si>
    <t>CORVUS CORONE CORONE</t>
  </si>
  <si>
    <t>KUFIS</t>
  </si>
  <si>
    <t>KUNGSFISKARE</t>
  </si>
  <si>
    <t>ALCEDO ATTHIS</t>
  </si>
  <si>
    <t>SITRU</t>
  </si>
  <si>
    <t>SILLTRUT</t>
  </si>
  <si>
    <t>LARUS FUSCUS</t>
  </si>
  <si>
    <t>KUFÅG</t>
  </si>
  <si>
    <t>KUNGSFÅGEL</t>
  </si>
  <si>
    <t>REGULUS REGULUS</t>
  </si>
  <si>
    <t>LFFUS</t>
  </si>
  <si>
    <t>SILLTRUT (rasen fuscus)</t>
  </si>
  <si>
    <t>LARUS F. FUSCUS</t>
  </si>
  <si>
    <t>KUSÅN</t>
  </si>
  <si>
    <t>KUNGSFÅGELSÅNGARE</t>
  </si>
  <si>
    <t>PHYLLOSCOPUS PROREGULUS</t>
  </si>
  <si>
    <t>LFGRA</t>
  </si>
  <si>
    <t>SILLTRUT (rasen graelsii)</t>
  </si>
  <si>
    <t>LARUS F. GRAELSII</t>
  </si>
  <si>
    <t>LFINT</t>
  </si>
  <si>
    <t>SILLTRUT (rasen intermedius)</t>
  </si>
  <si>
    <t>LARUS F. INTERMEDIUS</t>
  </si>
  <si>
    <t>LAMIC</t>
  </si>
  <si>
    <t>MEDELHAVSGRÅTRUT</t>
  </si>
  <si>
    <t>LARUS MICHAHELLIS</t>
  </si>
  <si>
    <t>LAGLA</t>
  </si>
  <si>
    <t>VITVINGAD TRUT</t>
  </si>
  <si>
    <t>LARUS GLAUCOIDES</t>
  </si>
  <si>
    <t>LAHYP</t>
  </si>
  <si>
    <t>VITTRUT</t>
  </si>
  <si>
    <t>LARUS HYPERBOREUS</t>
  </si>
  <si>
    <t>KRÅNG</t>
  </si>
  <si>
    <t>KÄRRSÅNGARE</t>
  </si>
  <si>
    <t>ACROCEPHALUS PALUSTRIS</t>
  </si>
  <si>
    <t>LASVA</t>
  </si>
  <si>
    <t>LADUSVALA</t>
  </si>
  <si>
    <t>HIRUNDO RUSTICA</t>
  </si>
  <si>
    <t>ROMÅS</t>
  </si>
  <si>
    <t>ROSENMÅS</t>
  </si>
  <si>
    <t>RHODOSTETHIA ROSEA</t>
  </si>
  <si>
    <t>LAHUB</t>
  </si>
  <si>
    <t>LADUSVALA / HUSSVALA (hybrid)</t>
  </si>
  <si>
    <t>HYBRID: HIRUNDO RUSTICA/DELICHON URBICA</t>
  </si>
  <si>
    <t>TRMÅS</t>
  </si>
  <si>
    <t>TRETÅIG MÅS</t>
  </si>
  <si>
    <t>RISSA TRIDACTYLA</t>
  </si>
  <si>
    <t>LABHU</t>
  </si>
  <si>
    <t>LA*HU</t>
  </si>
  <si>
    <t>LADUSVALA M * F HUSSVALA (hybrid)</t>
  </si>
  <si>
    <t>HYBRID:HIRUNDO RUSTICA * DELICHON URBICA</t>
  </si>
  <si>
    <t>SATÄR</t>
  </si>
  <si>
    <t>SANDTÄRNA</t>
  </si>
  <si>
    <t>GELOCHELIDON NILOTICA</t>
  </si>
  <si>
    <t>LAMES</t>
  </si>
  <si>
    <t>LAPPMES</t>
  </si>
  <si>
    <t>PARUS CINCTUS</t>
  </si>
  <si>
    <t>SKTÄR</t>
  </si>
  <si>
    <t>SKRÄNTÄRNA</t>
  </si>
  <si>
    <t>STERNA CASPIA</t>
  </si>
  <si>
    <t>LATAZ</t>
  </si>
  <si>
    <t>LAPPMES / TALLTITA (hybrid)</t>
  </si>
  <si>
    <t>HYBRID: PARUS CINCTUS/MONTANUS</t>
  </si>
  <si>
    <t>TOTÄR</t>
  </si>
  <si>
    <t>TOFSTÄRNA</t>
  </si>
  <si>
    <t>STERNA BERGII</t>
  </si>
  <si>
    <t>LASPA</t>
  </si>
  <si>
    <t>LAPPSPARV</t>
  </si>
  <si>
    <t>CALCARIUS LAPPONICUS</t>
  </si>
  <si>
    <t>LAUGG</t>
  </si>
  <si>
    <t>LAPPUGGLA</t>
  </si>
  <si>
    <t>STRIX NEBULOSA</t>
  </si>
  <si>
    <t>LASKR</t>
  </si>
  <si>
    <t>LAVSKRIKA</t>
  </si>
  <si>
    <t>PERISOREUS INFAUSTUS</t>
  </si>
  <si>
    <t>ROTÄR</t>
  </si>
  <si>
    <t>ROSENTÄRNA</t>
  </si>
  <si>
    <t>STERNA DOUGALLI</t>
  </si>
  <si>
    <t>SITÄR</t>
  </si>
  <si>
    <t>SILVERTÄRNA</t>
  </si>
  <si>
    <t>STERNA PARADISAEA</t>
  </si>
  <si>
    <t>STREP</t>
  </si>
  <si>
    <t>VITKINDAD TÄRNA</t>
  </si>
  <si>
    <t>STERNA REPRESSA</t>
  </si>
  <si>
    <t>LUSÅN</t>
  </si>
  <si>
    <t>LUNDSÅNGARE</t>
  </si>
  <si>
    <t>PHYLLOSCOPUS TROCHILOIDES</t>
  </si>
  <si>
    <t>TYTÄR</t>
  </si>
  <si>
    <t>TYGELTÄRNA</t>
  </si>
  <si>
    <t>STERNA ANAETHETUS</t>
  </si>
  <si>
    <t>LUFÅG</t>
  </si>
  <si>
    <t>LUNNEFÅGEL</t>
  </si>
  <si>
    <t>FRATERCULA ARCTICA</t>
  </si>
  <si>
    <t>SMTÄR</t>
  </si>
  <si>
    <t>SMÅTÄRNA</t>
  </si>
  <si>
    <t>STERNA ALBIFRONS</t>
  </si>
  <si>
    <t>PETÄR</t>
  </si>
  <si>
    <t>PERSISK SMÅTÄRNA</t>
  </si>
  <si>
    <t>STERNA SAUNDERSI</t>
  </si>
  <si>
    <t>CHHYB</t>
  </si>
  <si>
    <t>SKÄGGTÄRNA</t>
  </si>
  <si>
    <t>CHLIDONIAS HYBRIDUS</t>
  </si>
  <si>
    <t>SVTÄR</t>
  </si>
  <si>
    <t>SVARTTÄRNA</t>
  </si>
  <si>
    <t>CHLIDONIAS NIGER</t>
  </si>
  <si>
    <t>LÖSÅN</t>
  </si>
  <si>
    <t>LÖVSÅNGARE</t>
  </si>
  <si>
    <t>PHYLLOSCOPUS TROCHILUS</t>
  </si>
  <si>
    <t>VITÄR</t>
  </si>
  <si>
    <t>VITVINGAD TÄRNA</t>
  </si>
  <si>
    <t>CHLIDONIAS LEUCOPTERUS</t>
  </si>
  <si>
    <t>HIOPA</t>
  </si>
  <si>
    <t>MACCHIASÅNGARE</t>
  </si>
  <si>
    <t>HIPPOLAIS OPACA</t>
  </si>
  <si>
    <t>SIGRI</t>
  </si>
  <si>
    <t>SILLGRISSLA</t>
  </si>
  <si>
    <t>URIA AALGE</t>
  </si>
  <si>
    <t>URLOM</t>
  </si>
  <si>
    <t>SPETSBERGSGRISSLA</t>
  </si>
  <si>
    <t>URIA LOMVIA</t>
  </si>
  <si>
    <t>LANUB</t>
  </si>
  <si>
    <t>MASKTÖRNSKATA</t>
  </si>
  <si>
    <t>LANIUS NUBICUS</t>
  </si>
  <si>
    <t>TOMUL</t>
  </si>
  <si>
    <t>TORDMULE</t>
  </si>
  <si>
    <t>ALCA TORDA</t>
  </si>
  <si>
    <t>TOGRI</t>
  </si>
  <si>
    <t>TOBISGRISSLA</t>
  </si>
  <si>
    <t>CEPPHUS GRYLLE</t>
  </si>
  <si>
    <t>OHHIS</t>
  </si>
  <si>
    <t>MEDELHAVSSTENSKV (rasen hispanica)</t>
  </si>
  <si>
    <t>OENANTHE HISPANICA HISPANICA</t>
  </si>
  <si>
    <t>OHMEL</t>
  </si>
  <si>
    <t>MEDELHAVSSTENSKV (rasen melanoleuca)</t>
  </si>
  <si>
    <t>OENANTHE HISPANICA MELANOLEUCA</t>
  </si>
  <si>
    <t>OEHIS</t>
  </si>
  <si>
    <t>MEDELHAVSSTENSKVÄTTA</t>
  </si>
  <si>
    <t>OENANTHE HISPANICA</t>
  </si>
  <si>
    <t>SKDUV</t>
  </si>
  <si>
    <t>SKOGSDUVA</t>
  </si>
  <si>
    <t>COLUMBA OENAS</t>
  </si>
  <si>
    <t>MESPE</t>
  </si>
  <si>
    <t>MELLANSPETT</t>
  </si>
  <si>
    <t>DENDROCOPOS MEDIUS</t>
  </si>
  <si>
    <t>RIDUV</t>
  </si>
  <si>
    <t>RINGDUVA</t>
  </si>
  <si>
    <t>COLUMBA PALUMBUS</t>
  </si>
  <si>
    <t>MIFLU</t>
  </si>
  <si>
    <t>MINDRE FLUGSNAPPARE</t>
  </si>
  <si>
    <t>FICEDULA PARVA</t>
  </si>
  <si>
    <t>RKDUV</t>
  </si>
  <si>
    <t>TURKDUVA</t>
  </si>
  <si>
    <t>STREPTOPELIA DECAOCTO</t>
  </si>
  <si>
    <t>MIHAC</t>
  </si>
  <si>
    <t>MINDRE HACKSPETT</t>
  </si>
  <si>
    <t>DENDROCOPOS MINOR</t>
  </si>
  <si>
    <t>RTURD</t>
  </si>
  <si>
    <t>TURTURDUVA</t>
  </si>
  <si>
    <t>STREPTOPELIA TURTUR</t>
  </si>
  <si>
    <t>MIKOR</t>
  </si>
  <si>
    <t>MINDRE KORSNÄBB</t>
  </si>
  <si>
    <t>LOXIA CURVIROSTRA</t>
  </si>
  <si>
    <t>ORTUR</t>
  </si>
  <si>
    <t>STÖRRE TURTURDUVA</t>
  </si>
  <si>
    <t>STREPTOPELIA ORIENTALIS</t>
  </si>
  <si>
    <t>PADUV</t>
  </si>
  <si>
    <t>PALMDUVA</t>
  </si>
  <si>
    <t>STREPTOPELIA SENEGALENSIS</t>
  </si>
  <si>
    <t>OECAP</t>
  </si>
  <si>
    <t>SPETSSTJÄRTAD DUVA</t>
  </si>
  <si>
    <t>OENA CAPENSIS</t>
  </si>
  <si>
    <t>TOUGG</t>
  </si>
  <si>
    <t>TORNUGGLA</t>
  </si>
  <si>
    <t>TYTO ALBA</t>
  </si>
  <si>
    <t>MIUGG</t>
  </si>
  <si>
    <t>MINERVAUGGLA</t>
  </si>
  <si>
    <t>ATHENE NOCTUA</t>
  </si>
  <si>
    <t>ANGOD</t>
  </si>
  <si>
    <t>MONGOLPIPLÄRKA</t>
  </si>
  <si>
    <t>ANTHUS GODLEWSKII</t>
  </si>
  <si>
    <t>SPUGG</t>
  </si>
  <si>
    <t>SPARVUGGLA</t>
  </si>
  <si>
    <t>GLAUCIDIUM PASSERINUM</t>
  </si>
  <si>
    <t>SLUGG</t>
  </si>
  <si>
    <t>SLAGUGGLA</t>
  </si>
  <si>
    <t>STRIX URALENSIS</t>
  </si>
  <si>
    <t>SYHOR</t>
  </si>
  <si>
    <t>MÄSTERSÅNGARE</t>
  </si>
  <si>
    <t>SYLVIA HORTENSIS</t>
  </si>
  <si>
    <t>FINAR</t>
  </si>
  <si>
    <t>NARCISSFLUGSNAPPARE</t>
  </si>
  <si>
    <t>FICEDULA NARCISSINA</t>
  </si>
  <si>
    <t>NASKÄ</t>
  </si>
  <si>
    <t>NATTSKÄRRA</t>
  </si>
  <si>
    <t>CAPRIMULGUS EUROPAEUS</t>
  </si>
  <si>
    <t>NOSÅN</t>
  </si>
  <si>
    <t>NORDSÅNGARE</t>
  </si>
  <si>
    <t>PHYLLOSCOPUS BOREALIS</t>
  </si>
  <si>
    <t>PÄUGG</t>
  </si>
  <si>
    <t>PÄRLUGGLA</t>
  </si>
  <si>
    <t>AEGOLIUS FUNEREUS</t>
  </si>
  <si>
    <t>OEPLE</t>
  </si>
  <si>
    <t>NUNNESTENSKVÄTTA</t>
  </si>
  <si>
    <t>OENANTHE PLESCHANKA</t>
  </si>
  <si>
    <t>NYART</t>
  </si>
  <si>
    <t>NY MÄRKART</t>
  </si>
  <si>
    <t>TOSEG</t>
  </si>
  <si>
    <t>TORNSEGLARE</t>
  </si>
  <si>
    <t>APUS APUS</t>
  </si>
  <si>
    <t>NÄGAL</t>
  </si>
  <si>
    <t>NÄKTERGAL</t>
  </si>
  <si>
    <t>LUSCINIA LUSCINIA</t>
  </si>
  <si>
    <t>NÖKRÅ</t>
  </si>
  <si>
    <t>NÖTKRÅKA</t>
  </si>
  <si>
    <t>NUCIFRAGA CARYOCATACTES</t>
  </si>
  <si>
    <t>NCCAR</t>
  </si>
  <si>
    <t>NÖTKRÅKA (rasen caryocatactes)</t>
  </si>
  <si>
    <t>NUCIFRAGA CARYOCATACTES CARYOCTACTES</t>
  </si>
  <si>
    <t>NCMAC</t>
  </si>
  <si>
    <t>NÖTKRÅKA (rasen macrorhynchos)</t>
  </si>
  <si>
    <t>NUCIFRAGA CARYOCATACTES MACRORHYNCHOS</t>
  </si>
  <si>
    <t>NÖSKR</t>
  </si>
  <si>
    <t>NÖTSKRIKA</t>
  </si>
  <si>
    <t>GARRULUS GLANDARIUS</t>
  </si>
  <si>
    <t>NÖVÄC</t>
  </si>
  <si>
    <t>NÖTVÄCKA</t>
  </si>
  <si>
    <t>SITTA EUROPAEA</t>
  </si>
  <si>
    <t>SEASI</t>
  </si>
  <si>
    <t>NÖTVÄCKA (rasen asiatica)</t>
  </si>
  <si>
    <t>SITTA EUROPAEA ASIATICA</t>
  </si>
  <si>
    <t>SEEUR</t>
  </si>
  <si>
    <t>NÖTVÄCKA (rasen europaea)</t>
  </si>
  <si>
    <t>SITTA EUROPAEA EUROPAEA</t>
  </si>
  <si>
    <t>OKÄND</t>
  </si>
  <si>
    <t>OKÄND ART</t>
  </si>
  <si>
    <t>SPKRÅ</t>
  </si>
  <si>
    <t>SPILLKRÅKA</t>
  </si>
  <si>
    <t>DRYOCOPUS MARTIUS</t>
  </si>
  <si>
    <t>STHAC</t>
  </si>
  <si>
    <t>STÖRRE HACKSPETT</t>
  </si>
  <si>
    <t>DENDROCOPOS MAJOR</t>
  </si>
  <si>
    <t>VIHAC</t>
  </si>
  <si>
    <t>VITRYGGIG HACKSPETT</t>
  </si>
  <si>
    <t>DENDROCOPOS LEUCOTOS</t>
  </si>
  <si>
    <t>VISTZ</t>
  </si>
  <si>
    <t>VITRYGGIG / STÖRRE HACKSPETT (hybrid)</t>
  </si>
  <si>
    <t>HYBRID: DENDROCOPUS LEUCOTOS/MAJOR</t>
  </si>
  <si>
    <t>ORSPA</t>
  </si>
  <si>
    <t>ORTOLANSPARV</t>
  </si>
  <si>
    <t>EMBERIZA HORTULANA</t>
  </si>
  <si>
    <t>TRHAC</t>
  </si>
  <si>
    <t>TRETÅIG HACKSPETT</t>
  </si>
  <si>
    <t>PICOIDES TRIDACTYLUS</t>
  </si>
  <si>
    <t>PASÅN</t>
  </si>
  <si>
    <t>PAPYRUSSÅNGARE</t>
  </si>
  <si>
    <t>ACROCEPHALUS STENTOREUS</t>
  </si>
  <si>
    <t>PIFIN</t>
  </si>
  <si>
    <t>PILFINK</t>
  </si>
  <si>
    <t>PASSER MONTANUS</t>
  </si>
  <si>
    <t>TOLÄR</t>
  </si>
  <si>
    <t>TOFSLÄRKA</t>
  </si>
  <si>
    <t>GALERIDA CRISTATA</t>
  </si>
  <si>
    <t>PI*GR</t>
  </si>
  <si>
    <t>PILFINK M * F GRÅSPARV (hybrid)</t>
  </si>
  <si>
    <t>HYBRID: PASSER MONTANUS * DOMESTICUS</t>
  </si>
  <si>
    <t>TRLÄR</t>
  </si>
  <si>
    <t>TRÄDLÄRKA</t>
  </si>
  <si>
    <t>LULLULA ARBOREA</t>
  </si>
  <si>
    <t>SÅLÄR</t>
  </si>
  <si>
    <t>SÅNGLÄRKA</t>
  </si>
  <si>
    <t>ALAUDA ARVENSIS</t>
  </si>
  <si>
    <t>POSÅN</t>
  </si>
  <si>
    <t>POLYGLOTTSÅNGARE</t>
  </si>
  <si>
    <t>HIPPOLAIS POLYGLOTTA</t>
  </si>
  <si>
    <t>SYUND</t>
  </si>
  <si>
    <t>PROVENCESÅNGARE</t>
  </si>
  <si>
    <t>SYLVIA UNDATA</t>
  </si>
  <si>
    <t>HISMI</t>
  </si>
  <si>
    <t>TRÅDSTJÄRTSVALA</t>
  </si>
  <si>
    <t>HIRUNDO SMITHII</t>
  </si>
  <si>
    <t>ROSVA</t>
  </si>
  <si>
    <t>ROSTGUMPSVALA</t>
  </si>
  <si>
    <t>HIRUNDO DAURICA</t>
  </si>
  <si>
    <t>PUMES</t>
  </si>
  <si>
    <t>PUNGMES</t>
  </si>
  <si>
    <t>REMIZ PENDULINUS</t>
  </si>
  <si>
    <t>PUSOL</t>
  </si>
  <si>
    <t>PURPURSOLFÅGEL</t>
  </si>
  <si>
    <t>NECTARINIA ASIATICA</t>
  </si>
  <si>
    <t>RITRA</t>
  </si>
  <si>
    <t>RINGTRAST</t>
  </si>
  <si>
    <t>TURDUS TORQUATUS</t>
  </si>
  <si>
    <t>ROSEN</t>
  </si>
  <si>
    <t>ROSENFINK</t>
  </si>
  <si>
    <t>CARPODACUS ERYTHRINUS</t>
  </si>
  <si>
    <t>STPIP</t>
  </si>
  <si>
    <t>STÖRRE PIPLÄRKA</t>
  </si>
  <si>
    <t>ANTHUS RICHARDI</t>
  </si>
  <si>
    <t>ROSTA</t>
  </si>
  <si>
    <t>ROSENSTARE</t>
  </si>
  <si>
    <t>STURNUS ROSEUS</t>
  </si>
  <si>
    <t>SIPIP</t>
  </si>
  <si>
    <t>SIBIRISK PIPLÄRKA</t>
  </si>
  <si>
    <t>ANTHUS HODGSONI</t>
  </si>
  <si>
    <t>TRPIP</t>
  </si>
  <si>
    <t>TRÄDPIPLÄRKA</t>
  </si>
  <si>
    <t>ANTHUS TRIVIALIS</t>
  </si>
  <si>
    <t>ANGUS</t>
  </si>
  <si>
    <t>TUNDRAPIPLÄRKA</t>
  </si>
  <si>
    <t>ANTHUS GUSTAVI</t>
  </si>
  <si>
    <t>ÄNPIP</t>
  </si>
  <si>
    <t>ÄNGSPIPLÄRKA</t>
  </si>
  <si>
    <t>ANTHUS PRATENSIS</t>
  </si>
  <si>
    <t>ROSKO</t>
  </si>
  <si>
    <t>ROSTSKOGSTRAST</t>
  </si>
  <si>
    <t>CATHARUS FUSCESCENS</t>
  </si>
  <si>
    <t>RÖPIP</t>
  </si>
  <si>
    <t>RÖDSTRUPIG PIPLÄRKA</t>
  </si>
  <si>
    <t>ANTHUS CERVINUS</t>
  </si>
  <si>
    <t xml:space="preserve">RÅKA </t>
  </si>
  <si>
    <t>RÅKA</t>
  </si>
  <si>
    <t>CORVUS FRUGILEGUS</t>
  </si>
  <si>
    <t>SKPIP</t>
  </si>
  <si>
    <t>SKÄRPIPLÄRKA</t>
  </si>
  <si>
    <t>ANTHUS PETROSUS</t>
  </si>
  <si>
    <t>VAPIP</t>
  </si>
  <si>
    <t>VATTENPIPLÄRKA</t>
  </si>
  <si>
    <t>ANTHUS SPINOLETTA</t>
  </si>
  <si>
    <t>PYCAF</t>
  </si>
  <si>
    <t>RÖDGUMPAD BULBYL</t>
  </si>
  <si>
    <t>PYCNONOTUS CAFER</t>
  </si>
  <si>
    <t>RÖHAK</t>
  </si>
  <si>
    <t>RÖDHAKE</t>
  </si>
  <si>
    <t>ERITHACUS RUBECULA</t>
  </si>
  <si>
    <t>RÖTÖR</t>
  </si>
  <si>
    <t>RÖDHUVAD TÖRNSKATA</t>
  </si>
  <si>
    <t>LANIUS SENATOR</t>
  </si>
  <si>
    <t>SÄÄRL</t>
  </si>
  <si>
    <t>SÄDESÄRLA</t>
  </si>
  <si>
    <t>MOTACILLA ALBA</t>
  </si>
  <si>
    <t>MAALB</t>
  </si>
  <si>
    <t>SÄDESÄRLA (rasen alba)</t>
  </si>
  <si>
    <t>MOTACILLA ALBA ALBA</t>
  </si>
  <si>
    <t>RÖSTJ</t>
  </si>
  <si>
    <t>RÖDSTJÄRT</t>
  </si>
  <si>
    <t>PHOENICURUS PHOENICURUS</t>
  </si>
  <si>
    <t>MAYAR</t>
  </si>
  <si>
    <t>SÄDESÄRLA (rasen yarelii)</t>
  </si>
  <si>
    <t>MOTACILLA ALBA YARELLII</t>
  </si>
  <si>
    <t>RÖSVZ</t>
  </si>
  <si>
    <t>RÖDSTJÄRT / SVART RÖDSTJÄRT (hybrid)</t>
  </si>
  <si>
    <t>HYBRID: PHOENIC. PHOENICURUS/OCHRUROS</t>
  </si>
  <si>
    <t>PYLEU</t>
  </si>
  <si>
    <t>VITÖRAD BULBYL</t>
  </si>
  <si>
    <t>PYCNONOTUS LEUCOTIS</t>
  </si>
  <si>
    <t>SYCAN</t>
  </si>
  <si>
    <t>RÖDSTRUPIG SÅNGARE</t>
  </si>
  <si>
    <t>SYLVIA CANTILLANS</t>
  </si>
  <si>
    <t>SISVA</t>
  </si>
  <si>
    <t>SIDENSVANS</t>
  </si>
  <si>
    <t>BOMBYCILLA GARRULUS</t>
  </si>
  <si>
    <t>RÖTRA</t>
  </si>
  <si>
    <t>RÖDVINGETRAST</t>
  </si>
  <si>
    <t>TURDUS ILIACUS</t>
  </si>
  <si>
    <t>STSTA</t>
  </si>
  <si>
    <t>STRÖMSTARE</t>
  </si>
  <si>
    <t>CINCLUS CINCLUS</t>
  </si>
  <si>
    <t>TICOB</t>
  </si>
  <si>
    <t>RÖDVINGETRAST (rasen cobumi)</t>
  </si>
  <si>
    <t>TURDUS ILIACUS COBUMI</t>
  </si>
  <si>
    <t>SIJÄR</t>
  </si>
  <si>
    <t>SIBIRISK JÄRNSPARV</t>
  </si>
  <si>
    <t>PRUNELLA MONTANELLA</t>
  </si>
  <si>
    <t>ACSCI</t>
  </si>
  <si>
    <t>RÖRSÅNGARE</t>
  </si>
  <si>
    <t>ACROCEPHALUS SCIRPACEUS</t>
  </si>
  <si>
    <t>PRATR</t>
  </si>
  <si>
    <t>SVARTSTRUPIG JÄRNSPARV</t>
  </si>
  <si>
    <t>PRUNELLA ATROGULARIS</t>
  </si>
  <si>
    <t>ACKRX</t>
  </si>
  <si>
    <t>RÖRSÅNGARE / KÄRRSÅNGARE (hybrid)</t>
  </si>
  <si>
    <t>HYBRID?:ACROCEPH. SCIRPACEUS/PALUSTRIS</t>
  </si>
  <si>
    <t>ACKRZ</t>
  </si>
  <si>
    <t>HYBRID: ACROCEPH. SCIRPACEUS/PALUSTRIS</t>
  </si>
  <si>
    <t>CEGAL</t>
  </si>
  <si>
    <t>TRÄDNÄKTERGAL</t>
  </si>
  <si>
    <t>CERCOTRICHAS GALACTOTES</t>
  </si>
  <si>
    <t>RÖSÄZ</t>
  </si>
  <si>
    <t>RÖRSÅNGARE / SÄVSÅNGARE (hybrid)</t>
  </si>
  <si>
    <t>HYBRID: ACROC. SCIRPACEUS/SCHOENOB.</t>
  </si>
  <si>
    <t>SV*HA</t>
  </si>
  <si>
    <t>S.V.FLUGSN  M * F HALSB.FLUGSN (hybrid)</t>
  </si>
  <si>
    <t>HYBRID: FICEDULA HYPOLEUCA * ALBICOLLIS</t>
  </si>
  <si>
    <t>SVHAB</t>
  </si>
  <si>
    <t>S.V.FLUGSN / HALSBANDSFLUGSN (hybrid)</t>
  </si>
  <si>
    <t>HYBRID: FICEDULA HYPOLEUCA/ALBICOLLIS</t>
  </si>
  <si>
    <t>SYNÄK</t>
  </si>
  <si>
    <t>SYDNÄKTERGAL</t>
  </si>
  <si>
    <t>LUSCINIA MEGARHYNCHOS</t>
  </si>
  <si>
    <t>SVBHA</t>
  </si>
  <si>
    <t>HASVB</t>
  </si>
  <si>
    <t>HYBRID: FICEDULA ALBICOLLIS/HYPOLEUCA</t>
  </si>
  <si>
    <t>HABSV</t>
  </si>
  <si>
    <t>SVHAX</t>
  </si>
  <si>
    <t>HYBRID?: FICEDULA HYPOLEUCA/ALBICOLLIS</t>
  </si>
  <si>
    <t>SVHAY</t>
  </si>
  <si>
    <t>VINÄK</t>
  </si>
  <si>
    <t>VITSTRUPIG NÄKTERGAL</t>
  </si>
  <si>
    <t>IRANIA GUTTURALIS</t>
  </si>
  <si>
    <t>SVHAZ</t>
  </si>
  <si>
    <t>SVRÖD</t>
  </si>
  <si>
    <t>SVART RÖDSTJÄRT</t>
  </si>
  <si>
    <t>PHOENICURUS OCHRUROS</t>
  </si>
  <si>
    <t>SAHÄT</t>
  </si>
  <si>
    <t>SAMMETSHÄTTA</t>
  </si>
  <si>
    <t>SYLVIA MELANOCEPHALA</t>
  </si>
  <si>
    <t>SVBUS</t>
  </si>
  <si>
    <t>SVARTHAKAD BUSKSKVÄTTA</t>
  </si>
  <si>
    <t>SAXICOLA TORQUATA</t>
  </si>
  <si>
    <t>SYSAR</t>
  </si>
  <si>
    <t>SARDINSK SÅNGARE</t>
  </si>
  <si>
    <t>SYLVIA SARDA</t>
  </si>
  <si>
    <t>STSTE</t>
  </si>
  <si>
    <t>SVARTHAKAD BUSK (rasen stejnegeri)</t>
  </si>
  <si>
    <t>SAXICOLA TORQUATA STEJNEGERI</t>
  </si>
  <si>
    <t>STMAU</t>
  </si>
  <si>
    <t>SVARTHAKAD BUSK (rasen maura)</t>
  </si>
  <si>
    <t>SAXICOLA TORQUATA MAURA</t>
  </si>
  <si>
    <t>HIRAM</t>
  </si>
  <si>
    <t>SAXAULSÅNGARE</t>
  </si>
  <si>
    <t>HIPPOLAIS RAMA</t>
  </si>
  <si>
    <t>STHIB</t>
  </si>
  <si>
    <t>SVARTHAKAD BUSK (rasen hibernans)</t>
  </si>
  <si>
    <t>SAXICOLA TORQUATA HIBERNANS</t>
  </si>
  <si>
    <t>STRUB</t>
  </si>
  <si>
    <t>SVARTHAKAD BUSK (rasen rubicola)</t>
  </si>
  <si>
    <t>SAXICOLA TORQUATA RUBICOLA</t>
  </si>
  <si>
    <t>ÖSTSB</t>
  </si>
  <si>
    <t>SVARTHAKAD BUSK (maura eller stejnegeri)</t>
  </si>
  <si>
    <t>SAXICOLA TORQ.(MAURA $ STEJN?)</t>
  </si>
  <si>
    <t>SITRA</t>
  </si>
  <si>
    <t>SIBIRISK TRAST</t>
  </si>
  <si>
    <t>ZOOTHERA SIBIRICA</t>
  </si>
  <si>
    <t>STSKV</t>
  </si>
  <si>
    <t>STENSKVÄTTA</t>
  </si>
  <si>
    <t>OENANTHE OENANTHE</t>
  </si>
  <si>
    <t>OOOEN</t>
  </si>
  <si>
    <t>STENSKVÄTTA (rasen oenanathe)</t>
  </si>
  <si>
    <t>OENANTHE OENANTHE OENANTHE</t>
  </si>
  <si>
    <t>OOLEU</t>
  </si>
  <si>
    <t>STENSKVÄTTA (rasen leucorhoa)</t>
  </si>
  <si>
    <t>OENANTHE OENANTHE LEUCORHOA</t>
  </si>
  <si>
    <t>OEDES</t>
  </si>
  <si>
    <t>ÖKENSTENSKVÄTTA</t>
  </si>
  <si>
    <t>OENANTHE DESERTI</t>
  </si>
  <si>
    <t>MOSAX</t>
  </si>
  <si>
    <t>STENTRAST</t>
  </si>
  <si>
    <t>MONTICOLA SAXATILIS</t>
  </si>
  <si>
    <t>SKATA</t>
  </si>
  <si>
    <t>PICA PICA</t>
  </si>
  <si>
    <t>SKMES</t>
  </si>
  <si>
    <t>SKÄGGMES</t>
  </si>
  <si>
    <t>PANURUS BIARMICUS</t>
  </si>
  <si>
    <t>TURUF</t>
  </si>
  <si>
    <t>TAIGATRAST</t>
  </si>
  <si>
    <t>TURDUS RUFICOLLIS</t>
  </si>
  <si>
    <t>TRRUF</t>
  </si>
  <si>
    <t>TAIGATRAST (rasen ruficollis)</t>
  </si>
  <si>
    <t>TURDUS RUFICOLLIS RUFICOLLIS</t>
  </si>
  <si>
    <t>TRATR</t>
  </si>
  <si>
    <t>TAIGATRAST (rasen atrogularis)</t>
  </si>
  <si>
    <t>TURDUS RUFICOLLIS ATROGULARIS</t>
  </si>
  <si>
    <t>TATRA</t>
  </si>
  <si>
    <t>TALTRAST</t>
  </si>
  <si>
    <t>TURDUS PHILOMELOS</t>
  </si>
  <si>
    <t>STPRI</t>
  </si>
  <si>
    <t>STRECKAD PRINIA</t>
  </si>
  <si>
    <t>PRINIA GRACILIS</t>
  </si>
  <si>
    <t>LOCER</t>
  </si>
  <si>
    <t>STARRSÅNGARE</t>
  </si>
  <si>
    <t>LOCUSTELLA CERTHIOLA</t>
  </si>
  <si>
    <t>LOLAN</t>
  </si>
  <si>
    <t>TRÄSKSÅNGARE</t>
  </si>
  <si>
    <t>LOCUSTELLA LANCEOLATA</t>
  </si>
  <si>
    <t>SNSIS</t>
  </si>
  <si>
    <t>SNÖSISKA</t>
  </si>
  <si>
    <t>CARDUELIS HORNEMANNI</t>
  </si>
  <si>
    <t>CHEXI</t>
  </si>
  <si>
    <t>SNÖSISKA (rasen exilipes)</t>
  </si>
  <si>
    <t>CARDUELIS H. EXILIPES</t>
  </si>
  <si>
    <t>CHHOR</t>
  </si>
  <si>
    <t>SNÖSISKA (rasen hornemanni)</t>
  </si>
  <si>
    <t>CARDUELIS H. HORNEMANNI</t>
  </si>
  <si>
    <t>SNSPA</t>
  </si>
  <si>
    <t>SNÖSPARV</t>
  </si>
  <si>
    <t>PLECTROPHENAX NIVALIS</t>
  </si>
  <si>
    <t>LOLUS</t>
  </si>
  <si>
    <t>VASSÅNGARE</t>
  </si>
  <si>
    <t>LOCUSTELLA LUSCINIOIDES</t>
  </si>
  <si>
    <t>SOGYL</t>
  </si>
  <si>
    <t>SOMMARGYLLING</t>
  </si>
  <si>
    <t>ORIOLUS ORIOLUS</t>
  </si>
  <si>
    <t>ACPAL</t>
  </si>
  <si>
    <t>VATTENSÅNGARE</t>
  </si>
  <si>
    <t>ACROCEPHALUS PALUDICOLA</t>
  </si>
  <si>
    <t>SÄVAZ</t>
  </si>
  <si>
    <t>SÄVSÅNGARE / VATTENSÅNGARE (hybrid)</t>
  </si>
  <si>
    <t>HYBRID: ACROC. SCHOENOB./PALUDICOLA</t>
  </si>
  <si>
    <t>SÄSÅN</t>
  </si>
  <si>
    <t>SÄVSÅNGARE</t>
  </si>
  <si>
    <t>ACROCEPHALUS SCHOENOBAENUS</t>
  </si>
  <si>
    <t>PAHIS</t>
  </si>
  <si>
    <t>SPANSK SPARV</t>
  </si>
  <si>
    <t>PASSER HISPANIOLENSIS</t>
  </si>
  <si>
    <t>ACARU</t>
  </si>
  <si>
    <t>TRASTSÅNGARE</t>
  </si>
  <si>
    <t>ACROCEPHALUS ARUNDINACEUS</t>
  </si>
  <si>
    <t>HICAL</t>
  </si>
  <si>
    <t>STÄPPSÅNGARE</t>
  </si>
  <si>
    <t>HIPPOLAIS CALIGATA</t>
  </si>
  <si>
    <t>STARE</t>
  </si>
  <si>
    <t>STURNUS VULGARIS</t>
  </si>
  <si>
    <t>STEGL</t>
  </si>
  <si>
    <t>STEGLITS</t>
  </si>
  <si>
    <t>CARDUELIS CARDUELIS</t>
  </si>
  <si>
    <t>STKNÄ</t>
  </si>
  <si>
    <t>STENKNÄCK</t>
  </si>
  <si>
    <t>COCCOTHRAUSTES COCCOTHRAUSTES</t>
  </si>
  <si>
    <t>SYMYS</t>
  </si>
  <si>
    <t>ÖSTLIG SAMMETSHÄTTA</t>
  </si>
  <si>
    <t>SYLVIA MYSTACEA</t>
  </si>
  <si>
    <t>PEPET</t>
  </si>
  <si>
    <t>STENSPARV</t>
  </si>
  <si>
    <t>PETRONIA PETRONIA</t>
  </si>
  <si>
    <t>SYRUE</t>
  </si>
  <si>
    <t>SVARTHAKAD SÅNGARE</t>
  </si>
  <si>
    <t>SYLVIA RUEPPELLI</t>
  </si>
  <si>
    <t>ÖKSÅN</t>
  </si>
  <si>
    <t>ÖKENSÅNGARE</t>
  </si>
  <si>
    <t>SYLVIA NANA</t>
  </si>
  <si>
    <t>ÄRSÅN</t>
  </si>
  <si>
    <t>ÄRTSÅNGARE</t>
  </si>
  <si>
    <t>SYLVIA CURRUCA</t>
  </si>
  <si>
    <t>STMES</t>
  </si>
  <si>
    <t>STJÄRTMES</t>
  </si>
  <si>
    <t>AEGITHALOS CAUDATUS</t>
  </si>
  <si>
    <t>SCCUR</t>
  </si>
  <si>
    <t>ÄRTSÅNGARE (rasen curruca)</t>
  </si>
  <si>
    <t>SYLVIA C. CURRUCA</t>
  </si>
  <si>
    <t>ACCAU</t>
  </si>
  <si>
    <t>STJÄRTMES (rasen caudatus)</t>
  </si>
  <si>
    <t>AEGITHALOS CAUDATUS CAUDATUS</t>
  </si>
  <si>
    <t>SCBLY</t>
  </si>
  <si>
    <t>ÄRTSÅNGARE (rasen blyhtii)</t>
  </si>
  <si>
    <t>SYLVIA C. BLYHTII</t>
  </si>
  <si>
    <t>ACEUR</t>
  </si>
  <si>
    <t>STJÄRTMES (rasen europaeus)</t>
  </si>
  <si>
    <t>AEGITHALOS CAUDATUS EUROPAEUS</t>
  </si>
  <si>
    <t>TÖSÅN</t>
  </si>
  <si>
    <t>TÖRNSÅNGARE</t>
  </si>
  <si>
    <t>SYLVIA COMMUNIS</t>
  </si>
  <si>
    <t>SYBOR</t>
  </si>
  <si>
    <t>TRÄDGÅRDSSÅNGARE</t>
  </si>
  <si>
    <t>SYLVIA BORIN</t>
  </si>
  <si>
    <t>SVHÄT</t>
  </si>
  <si>
    <t>SVARTHÄTTA</t>
  </si>
  <si>
    <t>SYLVIA ATRICAPILLA</t>
  </si>
  <si>
    <t>PTPLU</t>
  </si>
  <si>
    <t>ÖSTLIG LUNDSÅNGARE</t>
  </si>
  <si>
    <t>PHYLLOSCOPUS T. PLUMBEITARSUS</t>
  </si>
  <si>
    <t>TASÅN</t>
  </si>
  <si>
    <t>TAIGASÅNGARE</t>
  </si>
  <si>
    <t>PHYLLOSCOPUS INORNATUS</t>
  </si>
  <si>
    <t>VISÅN</t>
  </si>
  <si>
    <t>VIDESÅNGARE</t>
  </si>
  <si>
    <t>PHYLLOSCOPUS SCHWARZI</t>
  </si>
  <si>
    <t>EMBRU</t>
  </si>
  <si>
    <t>STÄPPSPARV</t>
  </si>
  <si>
    <t>EMBERIZA BRUNICEPS</t>
  </si>
  <si>
    <t>STKOR</t>
  </si>
  <si>
    <t>STÖRRE KORSNÄBB</t>
  </si>
  <si>
    <t>LOXIA PYTYOPSITTACUS</t>
  </si>
  <si>
    <t>SVFLU</t>
  </si>
  <si>
    <t>SVARTVIT FLUGSNAPPARE</t>
  </si>
  <si>
    <t>FICEDULA HYPOLEUCA</t>
  </si>
  <si>
    <t>SVSPA</t>
  </si>
  <si>
    <t>SVARTHUVAD SPARV</t>
  </si>
  <si>
    <t>EMBERIZA MELANOCEPHALA</t>
  </si>
  <si>
    <t>TATIT</t>
  </si>
  <si>
    <t>TALLTITA</t>
  </si>
  <si>
    <t>PARUS MONTANUS</t>
  </si>
  <si>
    <t>SVMES</t>
  </si>
  <si>
    <t>SVARTMES</t>
  </si>
  <si>
    <t>PARUS ATER</t>
  </si>
  <si>
    <t>SVTÖR</t>
  </si>
  <si>
    <t>SVARTPANNAD TÖRNSKATA</t>
  </si>
  <si>
    <t>LANIUS MINOR</t>
  </si>
  <si>
    <t>TOMES</t>
  </si>
  <si>
    <t>TOFSMES</t>
  </si>
  <si>
    <t>PARUS CRISTATUS</t>
  </si>
  <si>
    <t>TOTAZ</t>
  </si>
  <si>
    <t>TOFSMES / TALLTITA (hybrid)</t>
  </si>
  <si>
    <t>HYBRID: PARUS CRISTATUS/MONTANUS</t>
  </si>
  <si>
    <t>TAOXE</t>
  </si>
  <si>
    <t>TALGOXE</t>
  </si>
  <si>
    <t>PARUS MAJOR</t>
  </si>
  <si>
    <t>MEMEL</t>
  </si>
  <si>
    <t>SÅNGSPARV</t>
  </si>
  <si>
    <t>MELOSPIZA MELODIA</t>
  </si>
  <si>
    <t>TRKRY</t>
  </si>
  <si>
    <t>TRÄDKRYPARE</t>
  </si>
  <si>
    <t>CERTHIA FAMILIARIS</t>
  </si>
  <si>
    <t>TRTRÄ</t>
  </si>
  <si>
    <t>TRÄDGÅRDSTRÄDKRYPARE</t>
  </si>
  <si>
    <t>CERTHIA BRACHYDACTYLA</t>
  </si>
  <si>
    <t>SÄSPA</t>
  </si>
  <si>
    <t>SÄVSPARV</t>
  </si>
  <si>
    <t>EMBERIZA SCHOENICLUS</t>
  </si>
  <si>
    <t>SÄGUX</t>
  </si>
  <si>
    <t>SÄVSPARV / GULSPARV (hybrid)</t>
  </si>
  <si>
    <t>HYBRID?: EMBERIZA SCHOENICLUS/CITRINELLA</t>
  </si>
  <si>
    <t>TÖSKA</t>
  </si>
  <si>
    <t>TÖRNSKATA</t>
  </si>
  <si>
    <t>LANIUS COLLURIO</t>
  </si>
  <si>
    <t>SÄGUZ</t>
  </si>
  <si>
    <t>HYBRID: EMBERIZA SCHOENICLUS/CITRINELLA</t>
  </si>
  <si>
    <t>SÄEMX</t>
  </si>
  <si>
    <t>SÄVSPARV / VIDESPARV (hybrid)</t>
  </si>
  <si>
    <t>HYBRID?:EMBERIZA SCHOENICLUS/RUSTICA</t>
  </si>
  <si>
    <t>VAFÅG</t>
  </si>
  <si>
    <t>VARFÅGEL</t>
  </si>
  <si>
    <t>LANIUS EXCUBITOR</t>
  </si>
  <si>
    <t>SÄEMZ</t>
  </si>
  <si>
    <t>HYBRID:EMBERIZA SCHOENICLUS/RUSTICA</t>
  </si>
  <si>
    <t>ÖKVAR</t>
  </si>
  <si>
    <t>ÖKENVARFÅGEL</t>
  </si>
  <si>
    <t>LANIUS MERIDIONALIS</t>
  </si>
  <si>
    <t>TABIT</t>
  </si>
  <si>
    <t>TALLBIT</t>
  </si>
  <si>
    <t>PINICOLA ENUCLEATOR</t>
  </si>
  <si>
    <t>EMLEU</t>
  </si>
  <si>
    <t>TALLSPARV</t>
  </si>
  <si>
    <t>EMBERIZA LEUCOCEPHALA</t>
  </si>
  <si>
    <t>PLCUC</t>
  </si>
  <si>
    <t>TEXTORVÄVARE</t>
  </si>
  <si>
    <t>PLOCEUS CUCULLATUS</t>
  </si>
  <si>
    <t>VIHÄM</t>
  </si>
  <si>
    <t>VINTERHÄMPLING</t>
  </si>
  <si>
    <t>CARDUELIS FLAVIROSTRIS</t>
  </si>
  <si>
    <t>EMRUS</t>
  </si>
  <si>
    <t>VIDESPARV</t>
  </si>
  <si>
    <t>EMBERIZA RUSTICA</t>
  </si>
  <si>
    <t>ZOALB</t>
  </si>
  <si>
    <t>VITSTRUPIG SPARV</t>
  </si>
  <si>
    <t>ZONOTRICHIA ALBICOLLIS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</si>
</sst>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color rgb="FF000000"/>
      <name val="Arial"/>
    </font>
    <font>
      <b/>
      <i/>
      <sz val="10"/>
      <color rgb="FF000000"/>
      <name val="Verdana"/>
    </font>
    <font>
      <b/>
      <sz val="10"/>
      <color rgb="FF000000"/>
      <name val="Arial"/>
    </font>
    <font>
      <b/>
      <sz val="10"/>
      <color rgb="FFF2F2F2"/>
      <name val="Arial"/>
    </font>
    <font>
      <sz val="11"/>
      <color rgb="FF000000"/>
      <name val="Calibri"/>
    </font>
    <font>
      <sz val="10"/>
      <name val="Arial"/>
    </font>
    <font>
      <u/>
      <sz val="7"/>
      <color rgb="FF0000FF"/>
      <name val="Arial"/>
    </font>
    <font>
      <b/>
      <sz val="10"/>
      <color rgb="FFFFFFFF"/>
      <name val="Arial"/>
    </font>
    <font>
      <sz val="11"/>
      <color rgb="FFC00000"/>
      <name val="Calibri"/>
    </font>
    <font>
      <sz val="11"/>
      <name val="Calibri"/>
    </font>
    <font>
      <b/>
      <i/>
      <sz val="10"/>
      <color rgb="FF00B0F0"/>
      <name val="Arial"/>
    </font>
    <font>
      <i/>
      <sz val="10"/>
      <color rgb="FF00B0F0"/>
      <name val="Arial"/>
    </font>
    <font>
      <b/>
      <sz val="10"/>
      <color rgb="FFFF0000"/>
      <name val="Arial"/>
    </font>
    <font>
      <sz val="10"/>
      <color rgb="FFFF0000"/>
      <name val="Arial"/>
    </font>
    <font>
      <sz val="10"/>
      <color rgb="FFFFFFFF"/>
      <name val="Arial"/>
    </font>
    <font>
      <sz val="11"/>
      <color rgb="FFFF0000"/>
      <name val="Calibri"/>
    </font>
    <font>
      <b/>
      <sz val="10"/>
      <color rgb="FFC00000"/>
      <name val="Arial"/>
    </font>
  </fonts>
  <fills count="22">
    <fill>
      <patternFill patternType="none"/>
    </fill>
    <fill>
      <patternFill patternType="gray125"/>
    </fill>
    <fill>
      <patternFill patternType="solid">
        <fgColor rgb="FFDDD9C3"/>
        <bgColor rgb="FFDDD9C3"/>
      </patternFill>
    </fill>
    <fill>
      <patternFill patternType="solid">
        <fgColor rgb="FF4F6128"/>
        <bgColor rgb="FF4F6128"/>
      </patternFill>
    </fill>
    <fill>
      <patternFill patternType="solid">
        <fgColor rgb="FFC0C0C0"/>
        <bgColor rgb="FFC0C0C0"/>
      </patternFill>
    </fill>
    <fill>
      <patternFill patternType="solid">
        <fgColor rgb="FFF2F2F2"/>
        <bgColor rgb="FFF2F2F2"/>
      </patternFill>
    </fill>
    <fill>
      <patternFill patternType="solid">
        <fgColor rgb="FFBFBFBF"/>
        <bgColor rgb="FFBFBFBF"/>
      </patternFill>
    </fill>
    <fill>
      <patternFill patternType="solid">
        <fgColor rgb="FFF3F3F3"/>
        <bgColor rgb="FFF3F3F3"/>
      </patternFill>
    </fill>
    <fill>
      <patternFill patternType="solid">
        <fgColor rgb="FFEAF1DD"/>
        <bgColor rgb="FFEAF1DD"/>
      </patternFill>
    </fill>
    <fill>
      <patternFill patternType="solid">
        <fgColor rgb="FF92D050"/>
        <bgColor rgb="FF92D050"/>
      </patternFill>
    </fill>
    <fill>
      <patternFill patternType="solid">
        <fgColor rgb="FF7F7F7F"/>
        <bgColor rgb="FF7F7F7F"/>
      </patternFill>
    </fill>
    <fill>
      <patternFill patternType="solid">
        <fgColor rgb="FFFFFFFF"/>
        <bgColor rgb="FFFFFFFF"/>
      </patternFill>
    </fill>
    <fill>
      <patternFill patternType="solid">
        <fgColor rgb="FF262626"/>
        <bgColor rgb="FF262626"/>
      </patternFill>
    </fill>
    <fill>
      <patternFill patternType="solid">
        <fgColor rgb="FFEFEFEF"/>
        <bgColor rgb="FFEFEFEF"/>
      </patternFill>
    </fill>
    <fill>
      <patternFill patternType="solid">
        <fgColor rgb="FFFFFF00"/>
        <bgColor rgb="FFFFFF00"/>
      </patternFill>
    </fill>
    <fill>
      <patternFill patternType="solid">
        <fgColor rgb="FF999999"/>
        <bgColor rgb="FF999999"/>
      </patternFill>
    </fill>
    <fill>
      <patternFill patternType="solid">
        <fgColor rgb="FFFFFF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</fills>
  <borders count="3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000000"/>
      </top>
      <bottom style="thin">
        <color rgb="FFC0C0C0"/>
      </bottom>
      <diagonal/>
    </border>
    <border>
      <left/>
      <right/>
      <top style="thin">
        <color rgb="FF000000"/>
      </top>
      <bottom/>
      <diagonal/>
    </border>
    <border>
      <left style="thin">
        <color rgb="FFC0C0C0"/>
      </left>
      <right style="thin">
        <color rgb="FF000000"/>
      </right>
      <top style="thin">
        <color rgb="FF000000"/>
      </top>
      <bottom style="thin">
        <color rgb="FFC0C0C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C0C0C0"/>
      </bottom>
      <diagonal/>
    </border>
    <border>
      <left style="thin">
        <color rgb="FF000000"/>
      </left>
      <right style="thin">
        <color rgb="FFC0C0C0"/>
      </right>
      <top style="thin">
        <color rgb="FF000000"/>
      </top>
      <bottom style="thin">
        <color rgb="FFC0C0C0"/>
      </bottom>
      <diagonal/>
    </border>
    <border>
      <left style="thin">
        <color rgb="FFC0C0C0"/>
      </left>
      <right/>
      <top style="thin">
        <color rgb="FF000000"/>
      </top>
      <bottom style="thin">
        <color rgb="FFC0C0C0"/>
      </bottom>
      <diagonal/>
    </border>
    <border>
      <left/>
      <right/>
      <top style="thin">
        <color rgb="FF000000"/>
      </top>
      <bottom style="thin">
        <color rgb="FFC0C0C0"/>
      </bottom>
      <diagonal/>
    </border>
    <border>
      <left/>
      <right style="thin">
        <color rgb="FFC0C0C0"/>
      </right>
      <top style="thin">
        <color rgb="FF00000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000000"/>
      </right>
      <top style="thin">
        <color rgb="FFC0C0C0"/>
      </top>
      <bottom style="thin">
        <color rgb="FFC0C0C0"/>
      </bottom>
      <diagonal/>
    </border>
    <border>
      <left style="thin">
        <color rgb="FF000000"/>
      </left>
      <right style="thin">
        <color rgb="FF000000"/>
      </right>
      <top style="thin">
        <color rgb="FFC0C0C0"/>
      </top>
      <bottom style="thin">
        <color rgb="FFC0C0C0"/>
      </bottom>
      <diagonal/>
    </border>
    <border>
      <left style="thin">
        <color rgb="FF00000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1" xfId="0" applyFont="1" applyBorder="1"/>
    <xf numFmtId="0" fontId="0" fillId="0" borderId="2" xfId="0" applyBorder="1"/>
    <xf numFmtId="0" fontId="2" fillId="2" borderId="3" xfId="0" applyFont="1" applyFill="1" applyBorder="1"/>
    <xf numFmtId="0" fontId="0" fillId="0" borderId="0" xfId="0" applyAlignment="1">
      <alignment horizontal="center"/>
    </xf>
    <xf numFmtId="0" fontId="3" fillId="3" borderId="3" xfId="0" applyFont="1" applyFill="1" applyBorder="1"/>
    <xf numFmtId="0" fontId="0" fillId="0" borderId="4" xfId="0" applyBorder="1"/>
    <xf numFmtId="0" fontId="4" fillId="4" borderId="3" xfId="0" applyFont="1" applyFill="1" applyBorder="1" applyAlignment="1">
      <alignment horizontal="center"/>
    </xf>
    <xf numFmtId="0" fontId="0" fillId="5" borderId="3" xfId="0" applyFill="1" applyBorder="1"/>
    <xf numFmtId="0" fontId="4" fillId="6" borderId="3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5" fillId="0" borderId="6" xfId="0" applyFont="1" applyBorder="1" applyAlignment="1">
      <alignment wrapText="1"/>
    </xf>
    <xf numFmtId="0" fontId="0" fillId="7" borderId="3" xfId="0" applyFill="1" applyBorder="1"/>
    <xf numFmtId="0" fontId="5" fillId="0" borderId="7" xfId="0" applyFont="1" applyBorder="1" applyAlignment="1">
      <alignment wrapText="1"/>
    </xf>
    <xf numFmtId="0" fontId="2" fillId="0" borderId="3" xfId="0" applyFont="1" applyBorder="1" applyAlignment="1">
      <alignment horizontal="center"/>
    </xf>
    <xf numFmtId="0" fontId="6" fillId="0" borderId="8" xfId="0" applyFont="1" applyBorder="1"/>
    <xf numFmtId="0" fontId="2" fillId="0" borderId="5" xfId="0" applyFont="1" applyBorder="1" applyAlignment="1">
      <alignment horizontal="center"/>
    </xf>
    <xf numFmtId="0" fontId="5" fillId="0" borderId="0" xfId="0" applyFont="1"/>
    <xf numFmtId="0" fontId="4" fillId="0" borderId="9" xfId="0" applyFont="1" applyBorder="1" applyAlignment="1">
      <alignment horizontal="center" wrapText="1"/>
    </xf>
    <xf numFmtId="0" fontId="4" fillId="0" borderId="9" xfId="0" applyFont="1" applyBorder="1" applyAlignment="1">
      <alignment wrapText="1"/>
    </xf>
    <xf numFmtId="0" fontId="0" fillId="0" borderId="10" xfId="0" applyBorder="1"/>
    <xf numFmtId="0" fontId="4" fillId="0" borderId="11" xfId="0" applyFont="1" applyBorder="1" applyAlignment="1">
      <alignment wrapText="1"/>
    </xf>
    <xf numFmtId="0" fontId="4" fillId="8" borderId="12" xfId="0" applyFont="1" applyFill="1" applyBorder="1" applyAlignment="1">
      <alignment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0" fillId="0" borderId="8" xfId="0" applyBorder="1"/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0" fillId="0" borderId="3" xfId="0" applyBorder="1"/>
    <xf numFmtId="0" fontId="2" fillId="8" borderId="0" xfId="0" applyFont="1" applyFill="1"/>
    <xf numFmtId="0" fontId="2" fillId="5" borderId="3" xfId="0" applyFont="1" applyFill="1" applyBorder="1" applyAlignment="1">
      <alignment horizontal="center"/>
    </xf>
    <xf numFmtId="0" fontId="2" fillId="9" borderId="0" xfId="0" applyFont="1" applyFill="1"/>
    <xf numFmtId="0" fontId="4" fillId="0" borderId="18" xfId="0" applyFont="1" applyBorder="1" applyAlignment="1">
      <alignment wrapText="1"/>
    </xf>
    <xf numFmtId="0" fontId="4" fillId="8" borderId="19" xfId="0" applyFont="1" applyFill="1" applyBorder="1" applyAlignment="1">
      <alignment wrapText="1"/>
    </xf>
    <xf numFmtId="0" fontId="2" fillId="9" borderId="0" xfId="0" applyFont="1" applyFill="1" applyAlignment="1">
      <alignment horizontal="center"/>
    </xf>
    <xf numFmtId="0" fontId="7" fillId="10" borderId="3" xfId="0" applyFont="1" applyFill="1" applyBorder="1" applyAlignment="1">
      <alignment horizontal="center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1" fillId="0" borderId="8" xfId="0" applyFont="1" applyBorder="1"/>
    <xf numFmtId="0" fontId="8" fillId="8" borderId="19" xfId="0" applyFont="1" applyFill="1" applyBorder="1" applyAlignment="1">
      <alignment wrapText="1"/>
    </xf>
    <xf numFmtId="0" fontId="9" fillId="0" borderId="17" xfId="0" applyFont="1" applyBorder="1" applyAlignment="1">
      <alignment horizontal="center" wrapText="1"/>
    </xf>
    <xf numFmtId="0" fontId="2" fillId="0" borderId="10" xfId="0" applyFont="1" applyBorder="1"/>
    <xf numFmtId="0" fontId="0" fillId="11" borderId="10" xfId="0" applyFill="1" applyBorder="1"/>
    <xf numFmtId="0" fontId="9" fillId="0" borderId="17" xfId="0" applyFont="1" applyBorder="1" applyAlignment="1">
      <alignment wrapText="1"/>
    </xf>
    <xf numFmtId="0" fontId="0" fillId="11" borderId="24" xfId="0" applyFill="1" applyBorder="1"/>
    <xf numFmtId="0" fontId="9" fillId="0" borderId="18" xfId="0" applyFont="1" applyBorder="1" applyAlignment="1">
      <alignment wrapText="1"/>
    </xf>
    <xf numFmtId="0" fontId="7" fillId="12" borderId="25" xfId="0" applyFont="1" applyFill="1" applyBorder="1" applyAlignment="1">
      <alignment horizontal="center"/>
    </xf>
    <xf numFmtId="0" fontId="2" fillId="0" borderId="0" xfId="0" applyFont="1"/>
    <xf numFmtId="0" fontId="2" fillId="11" borderId="0" xfId="0" applyFont="1" applyFill="1"/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/>
    <xf numFmtId="0" fontId="11" fillId="11" borderId="0" xfId="0" applyFont="1" applyFill="1"/>
    <xf numFmtId="0" fontId="12" fillId="5" borderId="0" xfId="0" applyFont="1" applyFill="1"/>
    <xf numFmtId="0" fontId="13" fillId="5" borderId="2" xfId="0" applyFont="1" applyFill="1" applyBorder="1"/>
    <xf numFmtId="0" fontId="13" fillId="13" borderId="2" xfId="0" applyFont="1" applyFill="1" applyBorder="1"/>
    <xf numFmtId="0" fontId="0" fillId="14" borderId="0" xfId="0" applyFill="1" applyAlignment="1">
      <alignment horizontal="center"/>
    </xf>
    <xf numFmtId="0" fontId="7" fillId="12" borderId="1" xfId="0" applyFont="1" applyFill="1" applyBorder="1"/>
    <xf numFmtId="0" fontId="14" fillId="15" borderId="3" xfId="0" applyFont="1" applyFill="1" applyBorder="1"/>
    <xf numFmtId="0" fontId="7" fillId="12" borderId="4" xfId="0" applyFont="1" applyFill="1" applyBorder="1" applyAlignment="1">
      <alignment horizontal="center"/>
    </xf>
    <xf numFmtId="3" fontId="2" fillId="14" borderId="0" xfId="0" applyNumberFormat="1" applyFont="1" applyFill="1" applyAlignment="1">
      <alignment horizontal="center"/>
    </xf>
    <xf numFmtId="0" fontId="2" fillId="0" borderId="0" xfId="0" applyFont="1" applyAlignment="1">
      <alignment horizontal="right"/>
    </xf>
    <xf numFmtId="0" fontId="2" fillId="11" borderId="0" xfId="0" applyFont="1" applyFill="1" applyAlignment="1">
      <alignment horizontal="center"/>
    </xf>
    <xf numFmtId="0" fontId="2" fillId="14" borderId="0" xfId="0" applyFont="1" applyFill="1"/>
    <xf numFmtId="0" fontId="0" fillId="11" borderId="0" xfId="0" applyFill="1"/>
    <xf numFmtId="0" fontId="15" fillId="8" borderId="19" xfId="0" applyFont="1" applyFill="1" applyBorder="1" applyAlignment="1">
      <alignment wrapText="1"/>
    </xf>
    <xf numFmtId="0" fontId="0" fillId="16" borderId="3" xfId="0" applyFill="1" applyBorder="1"/>
    <xf numFmtId="0" fontId="2" fillId="16" borderId="3" xfId="0" applyFont="1" applyFill="1" applyBorder="1"/>
    <xf numFmtId="0" fontId="9" fillId="16" borderId="17" xfId="0" applyFont="1" applyFill="1" applyBorder="1" applyAlignment="1">
      <alignment horizontal="center" wrapText="1"/>
    </xf>
    <xf numFmtId="0" fontId="9" fillId="16" borderId="17" xfId="0" applyFont="1" applyFill="1" applyBorder="1" applyAlignment="1">
      <alignment wrapText="1"/>
    </xf>
    <xf numFmtId="0" fontId="4" fillId="16" borderId="17" xfId="0" applyFont="1" applyFill="1" applyBorder="1" applyAlignment="1">
      <alignment horizontal="center" wrapText="1"/>
    </xf>
    <xf numFmtId="0" fontId="4" fillId="16" borderId="17" xfId="0" applyFont="1" applyFill="1" applyBorder="1" applyAlignment="1">
      <alignment wrapText="1"/>
    </xf>
    <xf numFmtId="0" fontId="2" fillId="0" borderId="3" xfId="0" applyFont="1" applyBorder="1"/>
    <xf numFmtId="0" fontId="2" fillId="16" borderId="3" xfId="0" applyFont="1" applyFill="1" applyBorder="1" applyAlignment="1">
      <alignment horizontal="center"/>
    </xf>
    <xf numFmtId="0" fontId="7" fillId="17" borderId="5" xfId="0" applyFont="1" applyFill="1" applyBorder="1" applyAlignment="1">
      <alignment horizontal="center"/>
    </xf>
    <xf numFmtId="0" fontId="2" fillId="18" borderId="3" xfId="0" applyFont="1" applyFill="1" applyBorder="1" applyAlignment="1">
      <alignment horizontal="center"/>
    </xf>
    <xf numFmtId="0" fontId="0" fillId="19" borderId="3" xfId="0" applyFill="1" applyBorder="1"/>
    <xf numFmtId="0" fontId="0" fillId="20" borderId="3" xfId="0" applyFill="1" applyBorder="1"/>
    <xf numFmtId="0" fontId="7" fillId="17" borderId="3" xfId="0" applyFont="1" applyFill="1" applyBorder="1" applyAlignment="1">
      <alignment horizontal="center"/>
    </xf>
    <xf numFmtId="0" fontId="12" fillId="11" borderId="0" xfId="0" applyFont="1" applyFill="1"/>
    <xf numFmtId="0" fontId="7" fillId="21" borderId="3" xfId="0" applyFont="1" applyFill="1" applyBorder="1" applyAlignment="1">
      <alignment horizontal="center" vertical="center"/>
    </xf>
    <xf numFmtId="0" fontId="7" fillId="21" borderId="3" xfId="0" applyFont="1" applyFill="1" applyBorder="1" applyAlignment="1">
      <alignment horizontal="center"/>
    </xf>
    <xf numFmtId="0" fontId="16" fillId="5" borderId="3" xfId="0" applyFont="1" applyFill="1" applyBorder="1" applyAlignment="1">
      <alignment horizontal="center"/>
    </xf>
    <xf numFmtId="0" fontId="16" fillId="5" borderId="0" xfId="0" applyFont="1" applyFill="1" applyAlignment="1">
      <alignment horizontal="center"/>
    </xf>
    <xf numFmtId="0" fontId="0" fillId="0" borderId="26" xfId="0" applyBorder="1"/>
    <xf numFmtId="0" fontId="0" fillId="0" borderId="5" xfId="0" applyBorder="1"/>
    <xf numFmtId="0" fontId="0" fillId="0" borderId="7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c3.anthus.n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42"/>
  <sheetViews>
    <sheetView workbookViewId="0">
      <pane xSplit="1" ySplit="1" topLeftCell="M22" activePane="bottomRight" state="frozen"/>
      <selection pane="bottomRight" activeCell="AG40" sqref="AG40"/>
      <selection pane="bottomLeft" activeCell="A2" sqref="A2"/>
      <selection pane="topRight" activeCell="B1" sqref="B1"/>
    </sheetView>
  </sheetViews>
  <sheetFormatPr defaultColWidth="17.28515625" defaultRowHeight="15" customHeight="1"/>
  <cols>
    <col min="1" max="1" width="26.5703125" customWidth="1"/>
    <col min="2" max="11" width="5.7109375" hidden="1" customWidth="1"/>
    <col min="12" max="32" width="5.7109375" customWidth="1"/>
    <col min="33" max="33" width="10.85546875" customWidth="1"/>
    <col min="34" max="34" width="11.28515625" customWidth="1"/>
    <col min="35" max="35" width="20.5703125" customWidth="1"/>
    <col min="36" max="37" width="8.85546875" customWidth="1"/>
  </cols>
  <sheetData>
    <row r="1" spans="1:46" ht="13.5" customHeight="1">
      <c r="A1" s="3" t="s">
        <v>0</v>
      </c>
      <c r="B1" s="8">
        <v>1</v>
      </c>
      <c r="C1" s="8">
        <v>2</v>
      </c>
      <c r="D1" s="8">
        <v>3</v>
      </c>
      <c r="E1" s="8">
        <v>4</v>
      </c>
      <c r="F1" s="8">
        <v>5</v>
      </c>
      <c r="G1" s="8">
        <v>6</v>
      </c>
      <c r="H1" s="8">
        <v>7</v>
      </c>
      <c r="I1" s="8">
        <v>8</v>
      </c>
      <c r="J1" s="12">
        <v>9</v>
      </c>
      <c r="K1" s="8">
        <v>10</v>
      </c>
      <c r="L1" s="8">
        <v>11</v>
      </c>
      <c r="M1" s="12">
        <v>12</v>
      </c>
      <c r="N1" s="8">
        <v>13</v>
      </c>
      <c r="O1" s="12">
        <v>14</v>
      </c>
      <c r="P1" s="12">
        <v>15</v>
      </c>
      <c r="Q1" s="8">
        <v>16</v>
      </c>
      <c r="R1" s="8">
        <v>17</v>
      </c>
      <c r="S1" s="12">
        <v>18</v>
      </c>
      <c r="T1" s="12">
        <v>19</v>
      </c>
      <c r="U1" s="12">
        <v>20</v>
      </c>
      <c r="V1" s="12">
        <v>21</v>
      </c>
      <c r="W1" s="12">
        <v>22</v>
      </c>
      <c r="X1" s="8">
        <v>23</v>
      </c>
      <c r="Y1" s="12">
        <v>24</v>
      </c>
      <c r="Z1" s="8">
        <v>25</v>
      </c>
      <c r="AA1" s="8">
        <v>26</v>
      </c>
      <c r="AB1" s="12">
        <v>27</v>
      </c>
      <c r="AC1" s="8">
        <v>28</v>
      </c>
      <c r="AD1" s="8">
        <v>29</v>
      </c>
      <c r="AE1" s="12">
        <v>30</v>
      </c>
      <c r="AF1" s="8">
        <v>31</v>
      </c>
      <c r="AG1" s="14" t="s">
        <v>1</v>
      </c>
      <c r="AH1" s="16" t="s">
        <v>2</v>
      </c>
      <c r="AK1" s="17"/>
    </row>
    <row r="2" spans="1:46" ht="13.5" customHeight="1">
      <c r="A2" s="71" t="s">
        <v>3</v>
      </c>
      <c r="B2" s="8"/>
      <c r="C2" s="8"/>
      <c r="D2" s="8"/>
      <c r="E2" s="8"/>
      <c r="F2" s="8"/>
      <c r="G2" s="8"/>
      <c r="H2" s="8"/>
      <c r="I2" s="8"/>
      <c r="J2" s="12"/>
      <c r="K2" s="8"/>
      <c r="L2" s="30"/>
      <c r="M2" s="30"/>
      <c r="N2" s="30"/>
      <c r="O2" s="30"/>
      <c r="P2" s="30"/>
      <c r="Q2" s="30"/>
      <c r="R2" s="30"/>
      <c r="S2" s="30"/>
      <c r="T2" s="30"/>
      <c r="U2" s="30"/>
      <c r="V2" s="70">
        <v>1</v>
      </c>
      <c r="W2" s="30"/>
      <c r="X2" s="30"/>
      <c r="Y2" s="30"/>
      <c r="Z2" s="30"/>
      <c r="AA2" s="30"/>
      <c r="AB2" s="30"/>
      <c r="AC2" s="30"/>
      <c r="AD2" s="30"/>
      <c r="AE2" s="30"/>
      <c r="AF2" s="30"/>
      <c r="AG2" s="77">
        <f t="shared" ref="AG2:AG19" si="0">SUM(B2:AF2)</f>
        <v>1</v>
      </c>
      <c r="AH2" s="37">
        <f t="shared" ref="AH2:AH35" si="1">SUM(AG2)</f>
        <v>1</v>
      </c>
      <c r="AK2" s="17"/>
    </row>
    <row r="3" spans="1:46" ht="12.75" customHeight="1">
      <c r="A3" s="71" t="s">
        <v>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70">
        <v>1</v>
      </c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>
        <v>2</v>
      </c>
      <c r="AD3" s="30"/>
      <c r="AE3" s="30"/>
      <c r="AF3" s="30"/>
      <c r="AG3" s="77">
        <f t="shared" si="0"/>
        <v>3</v>
      </c>
      <c r="AH3" s="37">
        <f t="shared" si="1"/>
        <v>3</v>
      </c>
      <c r="AI3" s="6"/>
      <c r="AK3" s="17"/>
    </row>
    <row r="4" spans="1:46" ht="12.75" customHeight="1">
      <c r="A4" s="71" t="s">
        <v>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70">
        <v>1</v>
      </c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77">
        <f t="shared" si="0"/>
        <v>1</v>
      </c>
      <c r="AH4" s="37">
        <f t="shared" si="1"/>
        <v>1</v>
      </c>
      <c r="AI4" s="6"/>
      <c r="AK4" s="17"/>
    </row>
    <row r="5" spans="1:46" ht="12.75" customHeight="1">
      <c r="A5" s="71" t="s">
        <v>6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70">
        <v>1</v>
      </c>
      <c r="S5" s="30"/>
      <c r="T5" s="30"/>
      <c r="U5" s="30">
        <v>1</v>
      </c>
      <c r="V5" s="30">
        <v>4</v>
      </c>
      <c r="W5" s="30"/>
      <c r="X5" s="30"/>
      <c r="Y5" s="30">
        <v>1</v>
      </c>
      <c r="Z5" s="30"/>
      <c r="AA5" s="30"/>
      <c r="AB5" s="30"/>
      <c r="AC5" s="30"/>
      <c r="AD5" s="30"/>
      <c r="AE5" s="30"/>
      <c r="AF5" s="30"/>
      <c r="AG5" s="77">
        <f t="shared" si="0"/>
        <v>7</v>
      </c>
      <c r="AH5" s="37">
        <f t="shared" si="1"/>
        <v>7</v>
      </c>
      <c r="AI5" s="6"/>
      <c r="AK5" s="17"/>
    </row>
    <row r="6" spans="1:46" ht="12.75" customHeight="1">
      <c r="A6" s="71" t="s">
        <v>7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70">
        <v>1</v>
      </c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77">
        <f t="shared" si="0"/>
        <v>1</v>
      </c>
      <c r="AH6" s="37">
        <f t="shared" si="1"/>
        <v>1</v>
      </c>
      <c r="AI6" s="6"/>
      <c r="AK6" s="17"/>
    </row>
    <row r="7" spans="1:46" ht="12.75" customHeight="1">
      <c r="A7" s="71" t="s">
        <v>8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70">
        <v>1</v>
      </c>
      <c r="X7" s="30"/>
      <c r="Y7" s="30"/>
      <c r="Z7" s="30"/>
      <c r="AA7" s="30"/>
      <c r="AB7" s="30">
        <v>1</v>
      </c>
      <c r="AC7" s="30"/>
      <c r="AD7" s="30"/>
      <c r="AE7" s="30"/>
      <c r="AF7" s="30"/>
      <c r="AG7" s="77">
        <f t="shared" si="0"/>
        <v>2</v>
      </c>
      <c r="AH7" s="37">
        <f t="shared" si="1"/>
        <v>2</v>
      </c>
      <c r="AI7" s="6"/>
      <c r="AK7" s="17"/>
    </row>
    <row r="8" spans="1:46" ht="12.75" customHeight="1">
      <c r="A8" s="71" t="s">
        <v>9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70">
        <v>1</v>
      </c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77">
        <f t="shared" si="0"/>
        <v>1</v>
      </c>
      <c r="AH8" s="37">
        <f t="shared" si="1"/>
        <v>1</v>
      </c>
      <c r="AI8" s="6"/>
      <c r="AK8" s="17"/>
    </row>
    <row r="9" spans="1:46" ht="12.75" customHeight="1">
      <c r="A9" s="71" t="s">
        <v>10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70">
        <v>2</v>
      </c>
      <c r="U9" s="30"/>
      <c r="V9" s="30"/>
      <c r="W9" s="30"/>
      <c r="X9" s="30">
        <v>2</v>
      </c>
      <c r="Y9" s="30"/>
      <c r="Z9" s="30">
        <v>1</v>
      </c>
      <c r="AA9" s="30"/>
      <c r="AB9" s="30"/>
      <c r="AC9" s="30"/>
      <c r="AD9" s="30"/>
      <c r="AE9" s="30"/>
      <c r="AF9" s="30"/>
      <c r="AG9" s="77">
        <f t="shared" si="0"/>
        <v>5</v>
      </c>
      <c r="AH9" s="37">
        <f t="shared" si="1"/>
        <v>5</v>
      </c>
      <c r="AI9" s="6"/>
      <c r="AK9" s="17"/>
    </row>
    <row r="10" spans="1:46" ht="12.75" customHeight="1">
      <c r="A10" s="71" t="s">
        <v>11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70">
        <v>1</v>
      </c>
      <c r="N10" s="30">
        <v>4</v>
      </c>
      <c r="O10" s="30"/>
      <c r="P10" s="30"/>
      <c r="Q10" s="30"/>
      <c r="R10" s="30"/>
      <c r="S10" s="30">
        <v>1</v>
      </c>
      <c r="T10" s="30">
        <v>2</v>
      </c>
      <c r="U10" s="30"/>
      <c r="V10" s="30">
        <v>1</v>
      </c>
      <c r="W10" s="30"/>
      <c r="X10" s="30">
        <v>8</v>
      </c>
      <c r="Y10" s="30">
        <v>2</v>
      </c>
      <c r="Z10" s="30"/>
      <c r="AA10" s="30"/>
      <c r="AB10" s="30"/>
      <c r="AC10" s="30">
        <v>2</v>
      </c>
      <c r="AD10" s="30">
        <v>9</v>
      </c>
      <c r="AE10" s="30">
        <v>3</v>
      </c>
      <c r="AF10" s="30">
        <v>1</v>
      </c>
      <c r="AG10" s="77">
        <f t="shared" si="0"/>
        <v>34</v>
      </c>
      <c r="AH10" s="37">
        <f t="shared" si="1"/>
        <v>34</v>
      </c>
      <c r="AI10" s="6"/>
      <c r="AK10" s="17"/>
      <c r="AT10">
        <v>1</v>
      </c>
    </row>
    <row r="11" spans="1:46" ht="12.75" customHeight="1">
      <c r="A11" s="71" t="s">
        <v>12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70">
        <v>1</v>
      </c>
      <c r="N11" s="30">
        <v>1</v>
      </c>
      <c r="O11" s="30"/>
      <c r="P11" s="30"/>
      <c r="Q11" s="30">
        <v>2</v>
      </c>
      <c r="R11" s="30"/>
      <c r="S11" s="30">
        <v>1</v>
      </c>
      <c r="T11" s="30"/>
      <c r="U11" s="30"/>
      <c r="V11" s="30">
        <v>1</v>
      </c>
      <c r="W11" s="30">
        <v>1</v>
      </c>
      <c r="X11" s="30">
        <v>2</v>
      </c>
      <c r="Y11" s="30"/>
      <c r="Z11" s="30"/>
      <c r="AA11" s="30"/>
      <c r="AB11" s="30">
        <v>46</v>
      </c>
      <c r="AC11" s="30">
        <v>192</v>
      </c>
      <c r="AD11" s="30">
        <v>35</v>
      </c>
      <c r="AE11" s="30">
        <v>9</v>
      </c>
      <c r="AF11" s="30">
        <v>17</v>
      </c>
      <c r="AG11" s="77">
        <f t="shared" si="0"/>
        <v>308</v>
      </c>
      <c r="AH11" s="37">
        <f t="shared" si="1"/>
        <v>308</v>
      </c>
      <c r="AI11" s="6"/>
      <c r="AK11" s="17"/>
    </row>
    <row r="12" spans="1:46" ht="12.75" customHeight="1">
      <c r="A12" s="71" t="s">
        <v>13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70">
        <v>1</v>
      </c>
      <c r="T12" s="30">
        <v>1</v>
      </c>
      <c r="U12" s="30"/>
      <c r="V12" s="30"/>
      <c r="W12" s="30"/>
      <c r="X12" s="30">
        <v>28</v>
      </c>
      <c r="Y12" s="30">
        <v>9</v>
      </c>
      <c r="Z12" s="30"/>
      <c r="AA12" s="30"/>
      <c r="AB12" s="30">
        <v>2</v>
      </c>
      <c r="AC12" s="30">
        <v>42</v>
      </c>
      <c r="AD12" s="30">
        <v>104</v>
      </c>
      <c r="AE12" s="30">
        <v>2</v>
      </c>
      <c r="AF12" s="30">
        <v>20</v>
      </c>
      <c r="AG12" s="77">
        <f>SUM(B12:AF12)</f>
        <v>209</v>
      </c>
      <c r="AH12" s="37">
        <f>SUM(AG12)</f>
        <v>209</v>
      </c>
      <c r="AI12" s="6"/>
      <c r="AK12" s="17"/>
    </row>
    <row r="13" spans="1:46" ht="12.75" customHeight="1">
      <c r="A13" s="71" t="s">
        <v>14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70">
        <v>1</v>
      </c>
      <c r="Y13" s="30"/>
      <c r="Z13" s="30"/>
      <c r="AA13" s="30"/>
      <c r="AB13" s="30"/>
      <c r="AC13" s="30"/>
      <c r="AD13" s="30"/>
      <c r="AE13" s="30"/>
      <c r="AF13" s="30"/>
      <c r="AG13" s="77">
        <f>SUM(B13:AF13)</f>
        <v>1</v>
      </c>
      <c r="AH13" s="37">
        <f>SUM(AG13)</f>
        <v>1</v>
      </c>
      <c r="AI13" s="6"/>
      <c r="AK13" s="17"/>
    </row>
    <row r="14" spans="1:46" ht="12.75" customHeight="1">
      <c r="A14" s="71" t="s">
        <v>15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Y14" s="30"/>
      <c r="Z14" s="30"/>
      <c r="AA14" s="30"/>
      <c r="AB14" s="30"/>
      <c r="AC14" s="30"/>
      <c r="AD14" s="70">
        <v>1</v>
      </c>
      <c r="AE14" s="30"/>
      <c r="AF14" s="30"/>
      <c r="AG14" s="77">
        <f t="shared" ref="AG14:AG33" si="2">SUM(B14:AF14)</f>
        <v>1</v>
      </c>
      <c r="AH14" s="37">
        <f t="shared" ref="AH14:AH33" si="3">SUM(AG14)</f>
        <v>1</v>
      </c>
      <c r="AI14" s="6"/>
      <c r="AK14" s="17"/>
    </row>
    <row r="15" spans="1:46" ht="12.75" customHeight="1">
      <c r="A15" s="71" t="s">
        <v>16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70">
        <v>2</v>
      </c>
      <c r="N15" s="30">
        <v>5</v>
      </c>
      <c r="O15" s="30">
        <v>5</v>
      </c>
      <c r="P15" s="30"/>
      <c r="Q15" s="30">
        <v>18</v>
      </c>
      <c r="R15" s="30">
        <v>4</v>
      </c>
      <c r="S15" s="30">
        <v>3</v>
      </c>
      <c r="T15" s="30">
        <v>2</v>
      </c>
      <c r="U15" s="30">
        <v>1</v>
      </c>
      <c r="V15" s="30">
        <v>5</v>
      </c>
      <c r="W15" s="30">
        <v>7</v>
      </c>
      <c r="X15" s="30">
        <v>2</v>
      </c>
      <c r="Y15" s="30"/>
      <c r="Z15" s="30"/>
      <c r="AA15" s="30"/>
      <c r="AB15" s="30">
        <v>3</v>
      </c>
      <c r="AC15" s="30">
        <v>18</v>
      </c>
      <c r="AD15" s="30">
        <v>5</v>
      </c>
      <c r="AE15" s="30"/>
      <c r="AF15" s="30">
        <v>15</v>
      </c>
      <c r="AG15" s="77">
        <f t="shared" si="2"/>
        <v>95</v>
      </c>
      <c r="AH15" s="37">
        <f t="shared" si="3"/>
        <v>95</v>
      </c>
      <c r="AI15" s="6"/>
      <c r="AK15" s="17"/>
    </row>
    <row r="16" spans="1:46" ht="12.75" customHeight="1">
      <c r="A16" s="71" t="s">
        <v>17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70">
        <v>1</v>
      </c>
      <c r="T16" s="30"/>
      <c r="U16" s="30"/>
      <c r="V16" s="30"/>
      <c r="W16" s="30"/>
      <c r="X16" s="30"/>
      <c r="Y16" s="30"/>
      <c r="Z16" s="30"/>
      <c r="AA16" s="30">
        <v>1</v>
      </c>
      <c r="AB16" s="30">
        <v>2</v>
      </c>
      <c r="AC16" s="30">
        <v>7</v>
      </c>
      <c r="AD16" s="30">
        <v>8</v>
      </c>
      <c r="AE16" s="30">
        <v>2</v>
      </c>
      <c r="AF16" s="30">
        <v>2</v>
      </c>
      <c r="AG16" s="77">
        <f t="shared" si="2"/>
        <v>23</v>
      </c>
      <c r="AH16" s="37">
        <f t="shared" si="3"/>
        <v>23</v>
      </c>
      <c r="AI16" s="6"/>
      <c r="AK16" s="17"/>
    </row>
    <row r="17" spans="1:37" ht="12.75" customHeight="1">
      <c r="A17" s="71" t="s">
        <v>18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70">
        <v>1</v>
      </c>
      <c r="Y17" s="30"/>
      <c r="Z17" s="30"/>
      <c r="AA17" s="30"/>
      <c r="AB17" s="30">
        <v>1</v>
      </c>
      <c r="AC17" s="30">
        <v>10</v>
      </c>
      <c r="AD17" s="30">
        <v>5</v>
      </c>
      <c r="AE17" s="30"/>
      <c r="AF17" s="30"/>
      <c r="AG17" s="77">
        <f t="shared" si="2"/>
        <v>17</v>
      </c>
      <c r="AH17" s="37">
        <f t="shared" si="3"/>
        <v>17</v>
      </c>
      <c r="AI17" s="6"/>
      <c r="AK17" s="17"/>
    </row>
    <row r="18" spans="1:37" ht="12.75" customHeight="1">
      <c r="A18" s="71" t="s">
        <v>19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Y18" s="30"/>
      <c r="Z18" s="30"/>
      <c r="AA18" s="30"/>
      <c r="AB18" s="30"/>
      <c r="AC18" s="70">
        <v>1</v>
      </c>
      <c r="AD18" s="30"/>
      <c r="AE18" s="30"/>
      <c r="AF18" s="30"/>
      <c r="AG18" s="77">
        <f t="shared" si="2"/>
        <v>1</v>
      </c>
      <c r="AH18" s="37">
        <f t="shared" si="3"/>
        <v>1</v>
      </c>
      <c r="AI18" s="6"/>
      <c r="AK18" s="17"/>
    </row>
    <row r="19" spans="1:37" ht="12.75" customHeight="1">
      <c r="A19" s="71" t="s">
        <v>20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70">
        <v>1</v>
      </c>
      <c r="X19" s="30"/>
      <c r="Y19" s="30"/>
      <c r="Z19" s="30"/>
      <c r="AA19" s="30"/>
      <c r="AB19" s="30">
        <v>8</v>
      </c>
      <c r="AC19" s="30">
        <v>10</v>
      </c>
      <c r="AD19" s="30">
        <v>19</v>
      </c>
      <c r="AE19" s="30"/>
      <c r="AF19" s="30">
        <v>8</v>
      </c>
      <c r="AG19" s="77">
        <f t="shared" si="2"/>
        <v>46</v>
      </c>
      <c r="AH19" s="37">
        <f t="shared" si="3"/>
        <v>46</v>
      </c>
      <c r="AI19" s="6"/>
      <c r="AK19" s="17"/>
    </row>
    <row r="20" spans="1:37" ht="12.75" customHeight="1">
      <c r="A20" s="71" t="s">
        <v>21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70">
        <v>1</v>
      </c>
      <c r="O20" s="30">
        <v>1</v>
      </c>
      <c r="P20" s="30"/>
      <c r="Q20" s="30"/>
      <c r="R20" s="30"/>
      <c r="S20" s="30"/>
      <c r="T20" s="30"/>
      <c r="U20" s="30"/>
      <c r="V20" s="30"/>
      <c r="W20" s="30"/>
      <c r="X20" s="30">
        <v>32</v>
      </c>
      <c r="Y20" s="30">
        <v>4</v>
      </c>
      <c r="Z20" s="30"/>
      <c r="AA20" s="30"/>
      <c r="AB20" s="30">
        <v>15</v>
      </c>
      <c r="AC20" s="30">
        <v>24</v>
      </c>
      <c r="AD20" s="30">
        <v>71</v>
      </c>
      <c r="AE20" s="30">
        <v>2</v>
      </c>
      <c r="AF20" s="30"/>
      <c r="AG20" s="77">
        <f t="shared" si="2"/>
        <v>150</v>
      </c>
      <c r="AH20" s="37">
        <f t="shared" si="3"/>
        <v>150</v>
      </c>
      <c r="AI20" s="6"/>
      <c r="AK20" s="17"/>
    </row>
    <row r="21" spans="1:37" ht="12.75" customHeight="1">
      <c r="A21" s="71" t="s">
        <v>22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70">
        <v>1</v>
      </c>
      <c r="AE21" s="30"/>
      <c r="AF21" s="30"/>
      <c r="AG21" s="77">
        <f t="shared" si="2"/>
        <v>1</v>
      </c>
      <c r="AH21" s="37">
        <f t="shared" si="3"/>
        <v>1</v>
      </c>
      <c r="AI21" s="6"/>
      <c r="AK21" s="17"/>
    </row>
    <row r="22" spans="1:37" ht="12.75" customHeight="1">
      <c r="A22" s="71" t="s">
        <v>23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70">
        <v>3</v>
      </c>
      <c r="R22" s="30"/>
      <c r="S22" s="30"/>
      <c r="T22" s="30"/>
      <c r="U22" s="30"/>
      <c r="V22" s="30"/>
      <c r="W22" s="30"/>
      <c r="X22" s="30"/>
      <c r="Y22" s="30"/>
      <c r="Z22" s="30">
        <v>3</v>
      </c>
      <c r="AA22" s="30"/>
      <c r="AB22" s="30"/>
      <c r="AC22" s="30"/>
      <c r="AD22" s="30"/>
      <c r="AE22" s="30"/>
      <c r="AF22" s="30"/>
      <c r="AG22" s="77">
        <f t="shared" si="2"/>
        <v>6</v>
      </c>
      <c r="AH22" s="37">
        <f t="shared" si="3"/>
        <v>6</v>
      </c>
      <c r="AI22" s="6"/>
      <c r="AK22" s="17"/>
    </row>
    <row r="23" spans="1:37" ht="12.75" customHeight="1">
      <c r="A23" s="71" t="s">
        <v>24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70">
        <v>1</v>
      </c>
      <c r="M23" s="30"/>
      <c r="N23" s="30"/>
      <c r="O23" s="30"/>
      <c r="P23" s="30"/>
      <c r="Q23" s="30">
        <v>4</v>
      </c>
      <c r="R23" s="30"/>
      <c r="S23" s="30"/>
      <c r="T23" s="30">
        <v>1</v>
      </c>
      <c r="U23" s="30">
        <v>1</v>
      </c>
      <c r="V23" s="30"/>
      <c r="W23" s="30"/>
      <c r="X23" s="30"/>
      <c r="Y23" s="30">
        <v>2</v>
      </c>
      <c r="Z23" s="30"/>
      <c r="AA23" s="30"/>
      <c r="AB23" s="30"/>
      <c r="AC23" s="30">
        <v>1</v>
      </c>
      <c r="AD23" s="14"/>
      <c r="AE23" s="30"/>
      <c r="AF23" s="30"/>
      <c r="AG23" s="77">
        <f t="shared" si="2"/>
        <v>10</v>
      </c>
      <c r="AH23" s="37">
        <f t="shared" si="3"/>
        <v>10</v>
      </c>
      <c r="AI23" s="6"/>
      <c r="AK23" s="17"/>
    </row>
    <row r="24" spans="1:37" ht="12.75" customHeight="1">
      <c r="A24" s="71" t="s">
        <v>25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70">
        <v>1</v>
      </c>
      <c r="O24" s="30"/>
      <c r="P24" s="30"/>
      <c r="Q24" s="30">
        <v>1</v>
      </c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77">
        <f t="shared" si="2"/>
        <v>2</v>
      </c>
      <c r="AH24" s="37">
        <f t="shared" si="3"/>
        <v>2</v>
      </c>
      <c r="AI24" s="6"/>
      <c r="AK24" s="17"/>
    </row>
    <row r="25" spans="1:37" ht="12.75" customHeight="1">
      <c r="A25" s="71" t="s">
        <v>26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70">
        <v>5</v>
      </c>
      <c r="R25" s="30"/>
      <c r="S25" s="30"/>
      <c r="T25" s="30">
        <v>1</v>
      </c>
      <c r="U25" s="30"/>
      <c r="V25" s="30"/>
      <c r="W25" s="30"/>
      <c r="X25" s="30">
        <v>1</v>
      </c>
      <c r="Y25" s="30"/>
      <c r="Z25" s="30"/>
      <c r="AA25" s="30"/>
      <c r="AB25" s="30"/>
      <c r="AC25" s="30"/>
      <c r="AD25" s="30">
        <v>1</v>
      </c>
      <c r="AE25" s="30"/>
      <c r="AF25" s="30"/>
      <c r="AG25" s="77">
        <f t="shared" si="2"/>
        <v>8</v>
      </c>
      <c r="AH25" s="37">
        <f t="shared" si="3"/>
        <v>8</v>
      </c>
      <c r="AI25" s="6"/>
      <c r="AK25" s="17"/>
    </row>
    <row r="26" spans="1:37" ht="12.75" customHeight="1">
      <c r="A26" s="71" t="s">
        <v>27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70">
        <v>2</v>
      </c>
      <c r="O26" s="30">
        <v>3</v>
      </c>
      <c r="P26" s="30">
        <v>2</v>
      </c>
      <c r="Q26" s="30">
        <v>27</v>
      </c>
      <c r="R26" s="30">
        <v>5</v>
      </c>
      <c r="S26" s="30">
        <v>2</v>
      </c>
      <c r="T26" s="30"/>
      <c r="U26" s="30"/>
      <c r="V26" s="30">
        <v>2</v>
      </c>
      <c r="W26" s="30">
        <v>4</v>
      </c>
      <c r="X26" s="30">
        <v>4</v>
      </c>
      <c r="Y26" s="30">
        <v>4</v>
      </c>
      <c r="Z26" s="30">
        <v>3</v>
      </c>
      <c r="AA26" s="30">
        <v>3</v>
      </c>
      <c r="AB26" s="30">
        <v>151</v>
      </c>
      <c r="AC26" s="30">
        <v>176</v>
      </c>
      <c r="AD26" s="30">
        <v>79</v>
      </c>
      <c r="AE26" s="30">
        <v>1</v>
      </c>
      <c r="AF26" s="30">
        <v>26</v>
      </c>
      <c r="AG26" s="77">
        <f t="shared" si="2"/>
        <v>494</v>
      </c>
      <c r="AH26" s="37">
        <f t="shared" si="3"/>
        <v>494</v>
      </c>
      <c r="AI26" s="6"/>
      <c r="AK26" s="17"/>
    </row>
    <row r="27" spans="1:37" ht="12.75" customHeight="1">
      <c r="A27" s="71" t="s">
        <v>28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70">
        <v>5</v>
      </c>
      <c r="AD27" s="30">
        <v>1</v>
      </c>
      <c r="AE27" s="30"/>
      <c r="AF27" s="30"/>
      <c r="AG27" s="77">
        <f t="shared" si="2"/>
        <v>6</v>
      </c>
      <c r="AH27" s="37">
        <f t="shared" si="3"/>
        <v>6</v>
      </c>
      <c r="AI27" s="6"/>
      <c r="AK27" s="17"/>
    </row>
    <row r="28" spans="1:37" ht="12.75" customHeight="1">
      <c r="A28" s="71" t="s">
        <v>29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70">
        <v>5</v>
      </c>
      <c r="R28" s="30">
        <v>3</v>
      </c>
      <c r="S28" s="30"/>
      <c r="T28" s="30">
        <v>1</v>
      </c>
      <c r="U28" s="30"/>
      <c r="V28" s="30"/>
      <c r="W28" s="30"/>
      <c r="X28" s="30"/>
      <c r="Y28" s="30"/>
      <c r="Z28" s="30"/>
      <c r="AA28" s="30"/>
      <c r="AB28" s="30"/>
      <c r="AC28" s="30"/>
      <c r="AD28" s="30">
        <v>1</v>
      </c>
      <c r="AE28" s="30"/>
      <c r="AF28" s="30"/>
      <c r="AG28" s="77">
        <f t="shared" si="2"/>
        <v>10</v>
      </c>
      <c r="AH28" s="37">
        <f t="shared" si="3"/>
        <v>10</v>
      </c>
      <c r="AI28" s="6"/>
      <c r="AK28" s="17"/>
    </row>
    <row r="29" spans="1:37" ht="12.75" customHeight="1">
      <c r="A29" s="71" t="s">
        <v>30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70">
        <v>1</v>
      </c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>
        <v>4</v>
      </c>
      <c r="AC29" s="30">
        <v>5</v>
      </c>
      <c r="AD29" s="30">
        <v>3</v>
      </c>
      <c r="AE29" s="30"/>
      <c r="AF29" s="30"/>
      <c r="AG29" s="77">
        <f t="shared" si="2"/>
        <v>13</v>
      </c>
      <c r="AH29" s="37">
        <f t="shared" si="3"/>
        <v>13</v>
      </c>
      <c r="AI29" s="6"/>
      <c r="AK29" s="17"/>
    </row>
    <row r="30" spans="1:37" ht="12.75" customHeight="1">
      <c r="A30" s="71" t="s">
        <v>31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R30" s="30"/>
      <c r="S30" s="30"/>
      <c r="T30" s="30"/>
      <c r="U30" s="30"/>
      <c r="V30" s="30"/>
      <c r="W30" s="30"/>
      <c r="X30" s="30"/>
      <c r="Y30" s="30"/>
      <c r="Z30" s="30"/>
      <c r="AA30" s="70">
        <v>1</v>
      </c>
      <c r="AB30" s="30"/>
      <c r="AC30" s="30">
        <v>3</v>
      </c>
      <c r="AD30" s="30">
        <v>2</v>
      </c>
      <c r="AE30" s="30"/>
      <c r="AF30" s="30"/>
      <c r="AG30" s="77">
        <f t="shared" si="2"/>
        <v>6</v>
      </c>
      <c r="AH30" s="37">
        <f t="shared" si="3"/>
        <v>6</v>
      </c>
      <c r="AI30" s="6"/>
      <c r="AK30" s="17"/>
    </row>
    <row r="31" spans="1:37" ht="12.75" customHeight="1">
      <c r="A31" s="71" t="s">
        <v>32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70">
        <v>1</v>
      </c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>
        <v>2</v>
      </c>
      <c r="AC31" s="30">
        <v>1</v>
      </c>
      <c r="AD31" s="30"/>
      <c r="AE31" s="30"/>
      <c r="AF31" s="30"/>
      <c r="AG31" s="77">
        <f t="shared" si="2"/>
        <v>4</v>
      </c>
      <c r="AH31" s="37">
        <f t="shared" si="3"/>
        <v>4</v>
      </c>
      <c r="AI31" s="6"/>
      <c r="AK31" s="17"/>
    </row>
    <row r="32" spans="1:37" ht="12.75" customHeight="1">
      <c r="A32" s="71" t="s">
        <v>33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70">
        <v>1</v>
      </c>
      <c r="AE32" s="30"/>
      <c r="AF32" s="30"/>
      <c r="AG32" s="77">
        <f t="shared" si="2"/>
        <v>1</v>
      </c>
      <c r="AH32" s="37">
        <f t="shared" si="3"/>
        <v>1</v>
      </c>
      <c r="AI32" s="6"/>
      <c r="AK32" s="17"/>
    </row>
    <row r="33" spans="1:37" ht="12.75" customHeight="1">
      <c r="A33" s="71" t="s">
        <v>34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70">
        <v>1</v>
      </c>
      <c r="R33" s="30"/>
      <c r="S33" s="30">
        <v>4</v>
      </c>
      <c r="T33" s="30">
        <v>5</v>
      </c>
      <c r="U33" s="30">
        <v>1</v>
      </c>
      <c r="V33" s="30"/>
      <c r="W33" s="30">
        <v>2</v>
      </c>
      <c r="X33" s="30">
        <v>2</v>
      </c>
      <c r="Y33" s="30">
        <v>3</v>
      </c>
      <c r="Z33" s="30">
        <v>1</v>
      </c>
      <c r="AA33" s="30"/>
      <c r="AB33" s="30"/>
      <c r="AC33" s="30"/>
      <c r="AD33" s="30"/>
      <c r="AE33" s="30"/>
      <c r="AF33" s="30"/>
      <c r="AG33" s="77">
        <f t="shared" si="2"/>
        <v>19</v>
      </c>
      <c r="AH33" s="37">
        <f t="shared" si="3"/>
        <v>19</v>
      </c>
      <c r="AI33" s="6"/>
      <c r="AK33" s="17"/>
    </row>
    <row r="34" spans="1:37" ht="12.75" customHeight="1">
      <c r="A34" s="71" t="s">
        <v>35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70">
        <v>1</v>
      </c>
      <c r="U34" s="30"/>
      <c r="V34" s="30"/>
      <c r="W34" s="30"/>
      <c r="X34" s="30">
        <v>1</v>
      </c>
      <c r="Y34" s="30"/>
      <c r="Z34" s="30">
        <v>1</v>
      </c>
      <c r="AA34" s="30"/>
      <c r="AB34" s="30"/>
      <c r="AC34" s="30"/>
      <c r="AD34" s="30"/>
      <c r="AE34" s="30"/>
      <c r="AF34" s="30"/>
      <c r="AG34" s="77">
        <f t="shared" ref="AG22:AG35" si="4">SUM(B34:AF34)</f>
        <v>3</v>
      </c>
      <c r="AH34" s="37">
        <f t="shared" ref="AH22:AH34" si="5">SUM(AG34)</f>
        <v>3</v>
      </c>
      <c r="AI34" s="6"/>
      <c r="AK34" s="17"/>
    </row>
    <row r="35" spans="1:37" ht="12.75" customHeight="1">
      <c r="A35" s="71" t="s">
        <v>36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70">
        <v>1</v>
      </c>
      <c r="N35" s="30">
        <v>2</v>
      </c>
      <c r="O35" s="30">
        <v>2</v>
      </c>
      <c r="P35" s="30"/>
      <c r="Q35" s="30">
        <v>3</v>
      </c>
      <c r="R35" s="30"/>
      <c r="S35" s="30"/>
      <c r="T35" s="30"/>
      <c r="U35" s="30"/>
      <c r="V35" s="30"/>
      <c r="W35" s="30"/>
      <c r="X35" s="30">
        <v>3</v>
      </c>
      <c r="Y35" s="30"/>
      <c r="Z35" s="30"/>
      <c r="AA35" s="30"/>
      <c r="AB35" s="30">
        <v>2</v>
      </c>
      <c r="AC35" s="30"/>
      <c r="AD35" s="30">
        <v>1</v>
      </c>
      <c r="AE35" s="30"/>
      <c r="AF35" s="30">
        <v>1</v>
      </c>
      <c r="AG35" s="77">
        <f t="shared" si="4"/>
        <v>15</v>
      </c>
      <c r="AH35" s="37">
        <f t="shared" si="1"/>
        <v>15</v>
      </c>
      <c r="AI35" s="6"/>
      <c r="AK35" s="17"/>
    </row>
    <row r="36" spans="1:37" ht="12.75" customHeight="1">
      <c r="A36" s="45"/>
      <c r="B36" s="20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8"/>
      <c r="AG36" s="86">
        <f>SUM(AG2:AG35)</f>
        <v>1504</v>
      </c>
      <c r="AH36" s="50">
        <f>SUM(AH2:AH35)</f>
        <v>1504</v>
      </c>
      <c r="AK36" s="17"/>
    </row>
    <row r="37" spans="1:37" ht="12.75">
      <c r="A37" s="51" t="s">
        <v>37</v>
      </c>
      <c r="B37" s="52">
        <f>SUM(B3:B35)</f>
        <v>0</v>
      </c>
      <c r="C37" s="52">
        <f>SUM(C3:C35)</f>
        <v>0</v>
      </c>
      <c r="D37" s="52">
        <f>SUM(D3:D35)</f>
        <v>0</v>
      </c>
      <c r="E37" s="52">
        <f>SUM(E3:E35)</f>
        <v>0</v>
      </c>
      <c r="F37" s="52">
        <f>SUM(F3:F35)</f>
        <v>0</v>
      </c>
      <c r="G37" s="52">
        <f>SUM(G3:G35)</f>
        <v>0</v>
      </c>
      <c r="H37" s="52">
        <f>SUM(H3:H35)</f>
        <v>0</v>
      </c>
      <c r="I37" s="52">
        <f>SUM(I3:I35)</f>
        <v>0</v>
      </c>
      <c r="J37" s="52">
        <f>SUM(J3:J35)</f>
        <v>0</v>
      </c>
      <c r="K37" s="52">
        <f>SUM(K3:K35)</f>
        <v>0</v>
      </c>
      <c r="L37" s="52">
        <f>SUM(L2:L35)</f>
        <v>1</v>
      </c>
      <c r="M37" s="52">
        <f>SUM(M2:M35)</f>
        <v>6</v>
      </c>
      <c r="N37" s="52">
        <f>SUM(N2:N35)</f>
        <v>16</v>
      </c>
      <c r="O37" s="52">
        <f>SUM(O2:O35)</f>
        <v>11</v>
      </c>
      <c r="P37" s="52">
        <f>SUM(P2:P35)</f>
        <v>2</v>
      </c>
      <c r="Q37" s="52">
        <f>SUM(Q2:Q35)</f>
        <v>71</v>
      </c>
      <c r="R37" s="52">
        <f>SUM(R2:R35)</f>
        <v>13</v>
      </c>
      <c r="S37" s="52">
        <f>SUM(S2:S35)</f>
        <v>15</v>
      </c>
      <c r="T37" s="52">
        <f>SUM(T2:T35)</f>
        <v>16</v>
      </c>
      <c r="U37" s="52">
        <f>SUM(U2:U35)</f>
        <v>5</v>
      </c>
      <c r="V37" s="52">
        <f>SUM(V2:V35)</f>
        <v>14</v>
      </c>
      <c r="W37" s="52">
        <f>SUM(W2:W35)</f>
        <v>16</v>
      </c>
      <c r="X37" s="52">
        <f>SUM(X2:X35)</f>
        <v>87</v>
      </c>
      <c r="Y37" s="52">
        <f>SUM(Y2:Y35)</f>
        <v>25</v>
      </c>
      <c r="Z37" s="52">
        <f>SUM(Z2:Z35)</f>
        <v>9</v>
      </c>
      <c r="AA37" s="52">
        <f>SUM(AA2:AA35)</f>
        <v>5</v>
      </c>
      <c r="AB37" s="52">
        <f>SUM(AB2:AB35)</f>
        <v>237</v>
      </c>
      <c r="AC37" s="52">
        <f>SUM(AC2:AC35)</f>
        <v>499</v>
      </c>
      <c r="AD37" s="52">
        <f>SUM(AD2:AD35)</f>
        <v>347</v>
      </c>
      <c r="AE37" s="52">
        <f>SUM(AE2:AE35)</f>
        <v>19</v>
      </c>
      <c r="AF37" s="52">
        <f>SUM(AF2:AF35)</f>
        <v>90</v>
      </c>
      <c r="AG37" s="53"/>
      <c r="AH37" s="54"/>
      <c r="AK37" s="17"/>
    </row>
    <row r="38" spans="1:37" ht="12.75">
      <c r="A38" s="55" t="s">
        <v>38</v>
      </c>
      <c r="B38" s="56">
        <f>COUNT(B3:B35)</f>
        <v>0</v>
      </c>
      <c r="C38" s="56">
        <f>COUNT(C3:C35)</f>
        <v>0</v>
      </c>
      <c r="D38" s="56">
        <f>COUNT(D3:D35)</f>
        <v>0</v>
      </c>
      <c r="E38" s="56">
        <f>COUNT(E3:E35)</f>
        <v>0</v>
      </c>
      <c r="F38" s="56">
        <f>COUNT(F3:F35)</f>
        <v>0</v>
      </c>
      <c r="G38" s="56">
        <f>COUNT(G3:G35)</f>
        <v>0</v>
      </c>
      <c r="H38" s="56">
        <f>COUNT(H3:H35)</f>
        <v>0</v>
      </c>
      <c r="I38" s="56">
        <f>COUNT(I3:I35)</f>
        <v>0</v>
      </c>
      <c r="J38" s="56">
        <f>COUNT(J3:J35)</f>
        <v>0</v>
      </c>
      <c r="K38" s="56">
        <f>COUNT(K3:K35)</f>
        <v>0</v>
      </c>
      <c r="L38" s="56">
        <f>COUNT(L3:L35)</f>
        <v>1</v>
      </c>
      <c r="M38" s="56">
        <f>COUNT(M3:M35)</f>
        <v>5</v>
      </c>
      <c r="N38" s="56">
        <f>COUNT(N3:N35)</f>
        <v>7</v>
      </c>
      <c r="O38" s="56">
        <f>COUNT(O3:O35)</f>
        <v>4</v>
      </c>
      <c r="P38" s="56">
        <f>COUNT(P3:P35)</f>
        <v>1</v>
      </c>
      <c r="Q38" s="56">
        <f>COUNT(Q3:Q35)</f>
        <v>12</v>
      </c>
      <c r="R38" s="56"/>
      <c r="S38" s="56">
        <f>COUNT(S3:S35)</f>
        <v>9</v>
      </c>
      <c r="T38" s="56">
        <f>COUNT(T3:T35)</f>
        <v>9</v>
      </c>
      <c r="U38" s="56">
        <f>COUNT(U3:U35)</f>
        <v>5</v>
      </c>
      <c r="V38" s="56">
        <f>COUNT(V3:V35)</f>
        <v>5</v>
      </c>
      <c r="W38" s="56">
        <f>COUNT(W3:W35)</f>
        <v>6</v>
      </c>
      <c r="X38" s="56">
        <f>COUNT(X3:X35)</f>
        <v>13</v>
      </c>
      <c r="Y38" s="56">
        <f>COUNT(Y3:Y35)</f>
        <v>7</v>
      </c>
      <c r="Z38" s="56">
        <f>COUNT(Z3:Z35)</f>
        <v>5</v>
      </c>
      <c r="AA38" s="56">
        <f>COUNT(AA3:AA35)</f>
        <v>3</v>
      </c>
      <c r="AB38" s="56">
        <f>COUNT(AB3:AB35)</f>
        <v>12</v>
      </c>
      <c r="AC38" s="56">
        <f>COUNT(AC3:AC35)</f>
        <v>16</v>
      </c>
      <c r="AD38" s="56">
        <f>COUNT(AD3:AD35)</f>
        <v>18</v>
      </c>
      <c r="AE38" s="56">
        <f>COUNT(AE3:AE35)</f>
        <v>6</v>
      </c>
      <c r="AF38" s="56">
        <f>COUNT(AF3:AF35)</f>
        <v>8</v>
      </c>
      <c r="AG38" s="54"/>
      <c r="AH38" s="54"/>
      <c r="AK38" s="17"/>
    </row>
    <row r="39" spans="1:37" ht="12.75">
      <c r="A39" s="57" t="s">
        <v>39</v>
      </c>
      <c r="B39" s="58">
        <f t="shared" ref="B39:D39" si="6">B37</f>
        <v>0</v>
      </c>
      <c r="C39" s="59">
        <f t="shared" si="6"/>
        <v>0</v>
      </c>
      <c r="D39" s="59">
        <f t="shared" si="6"/>
        <v>0</v>
      </c>
      <c r="E39" s="59">
        <f t="shared" ref="E39:AF39" si="7">SUM(E37+D39)</f>
        <v>0</v>
      </c>
      <c r="F39" s="59">
        <f t="shared" si="7"/>
        <v>0</v>
      </c>
      <c r="G39" s="59">
        <f t="shared" si="7"/>
        <v>0</v>
      </c>
      <c r="H39" s="59">
        <f t="shared" si="7"/>
        <v>0</v>
      </c>
      <c r="I39" s="59">
        <f t="shared" si="7"/>
        <v>0</v>
      </c>
      <c r="J39" s="59">
        <f t="shared" si="7"/>
        <v>0</v>
      </c>
      <c r="K39" s="59">
        <f t="shared" si="7"/>
        <v>0</v>
      </c>
      <c r="L39" s="59">
        <f t="shared" si="7"/>
        <v>1</v>
      </c>
      <c r="M39" s="59">
        <f t="shared" si="7"/>
        <v>7</v>
      </c>
      <c r="N39" s="59">
        <f t="shared" si="7"/>
        <v>23</v>
      </c>
      <c r="O39" s="59">
        <f t="shared" si="7"/>
        <v>34</v>
      </c>
      <c r="P39" s="59">
        <f t="shared" si="7"/>
        <v>36</v>
      </c>
      <c r="Q39" s="59">
        <f t="shared" si="7"/>
        <v>107</v>
      </c>
      <c r="R39" s="59">
        <f t="shared" si="7"/>
        <v>120</v>
      </c>
      <c r="S39" s="59">
        <f t="shared" si="7"/>
        <v>135</v>
      </c>
      <c r="T39" s="59">
        <f t="shared" si="7"/>
        <v>151</v>
      </c>
      <c r="U39" s="59">
        <f t="shared" si="7"/>
        <v>156</v>
      </c>
      <c r="V39" s="59">
        <f t="shared" si="7"/>
        <v>170</v>
      </c>
      <c r="W39" s="59">
        <f t="shared" si="7"/>
        <v>186</v>
      </c>
      <c r="X39" s="59">
        <f t="shared" si="7"/>
        <v>273</v>
      </c>
      <c r="Y39" s="59">
        <f t="shared" si="7"/>
        <v>298</v>
      </c>
      <c r="Z39" s="59">
        <f t="shared" si="7"/>
        <v>307</v>
      </c>
      <c r="AA39" s="59">
        <f t="shared" si="7"/>
        <v>312</v>
      </c>
      <c r="AB39" s="59">
        <f t="shared" si="7"/>
        <v>549</v>
      </c>
      <c r="AC39" s="59">
        <f t="shared" si="7"/>
        <v>1048</v>
      </c>
      <c r="AD39" s="59">
        <f t="shared" si="7"/>
        <v>1395</v>
      </c>
      <c r="AE39" s="59">
        <f t="shared" si="7"/>
        <v>1414</v>
      </c>
      <c r="AF39" s="59">
        <f t="shared" si="7"/>
        <v>1504</v>
      </c>
      <c r="AG39" s="87">
        <f>SUM(B37:AF37)</f>
        <v>1504</v>
      </c>
      <c r="AH39" s="54"/>
      <c r="AI39" s="60" t="s">
        <v>40</v>
      </c>
      <c r="AK39" s="17"/>
    </row>
    <row r="40" spans="1:37" ht="12.75">
      <c r="A40" s="61" t="s">
        <v>41</v>
      </c>
      <c r="B40" s="62">
        <f t="shared" ref="B40:AG40" si="8">SUM(B39)</f>
        <v>0</v>
      </c>
      <c r="C40" s="62">
        <f t="shared" si="8"/>
        <v>0</v>
      </c>
      <c r="D40" s="62">
        <f t="shared" si="8"/>
        <v>0</v>
      </c>
      <c r="E40" s="62">
        <f t="shared" si="8"/>
        <v>0</v>
      </c>
      <c r="F40" s="62">
        <f t="shared" si="8"/>
        <v>0</v>
      </c>
      <c r="G40" s="62">
        <f t="shared" si="8"/>
        <v>0</v>
      </c>
      <c r="H40" s="62">
        <f t="shared" si="8"/>
        <v>0</v>
      </c>
      <c r="I40" s="62">
        <f t="shared" si="8"/>
        <v>0</v>
      </c>
      <c r="J40" s="62">
        <f t="shared" si="8"/>
        <v>0</v>
      </c>
      <c r="K40" s="62">
        <f t="shared" si="8"/>
        <v>0</v>
      </c>
      <c r="L40" s="62">
        <f t="shared" si="8"/>
        <v>1</v>
      </c>
      <c r="M40" s="62">
        <f t="shared" si="8"/>
        <v>7</v>
      </c>
      <c r="N40" s="62">
        <f t="shared" si="8"/>
        <v>23</v>
      </c>
      <c r="O40" s="62">
        <f t="shared" si="8"/>
        <v>34</v>
      </c>
      <c r="P40" s="62">
        <f t="shared" si="8"/>
        <v>36</v>
      </c>
      <c r="Q40" s="62">
        <f t="shared" si="8"/>
        <v>107</v>
      </c>
      <c r="R40" s="62">
        <f t="shared" si="8"/>
        <v>120</v>
      </c>
      <c r="S40" s="62">
        <f t="shared" si="8"/>
        <v>135</v>
      </c>
      <c r="T40" s="62">
        <f t="shared" si="8"/>
        <v>151</v>
      </c>
      <c r="U40" s="62">
        <f t="shared" si="8"/>
        <v>156</v>
      </c>
      <c r="V40" s="62">
        <f t="shared" si="8"/>
        <v>170</v>
      </c>
      <c r="W40" s="62">
        <f t="shared" si="8"/>
        <v>186</v>
      </c>
      <c r="X40" s="62">
        <f t="shared" si="8"/>
        <v>273</v>
      </c>
      <c r="Y40" s="62">
        <f t="shared" si="8"/>
        <v>298</v>
      </c>
      <c r="Z40" s="62">
        <f t="shared" si="8"/>
        <v>307</v>
      </c>
      <c r="AA40" s="62">
        <f t="shared" si="8"/>
        <v>312</v>
      </c>
      <c r="AB40" s="62">
        <f t="shared" si="8"/>
        <v>549</v>
      </c>
      <c r="AC40" s="62">
        <f t="shared" si="8"/>
        <v>1048</v>
      </c>
      <c r="AD40" s="62">
        <f t="shared" si="8"/>
        <v>1395</v>
      </c>
      <c r="AE40" s="62">
        <f t="shared" si="8"/>
        <v>1414</v>
      </c>
      <c r="AF40" s="62">
        <f t="shared" si="8"/>
        <v>1504</v>
      </c>
      <c r="AG40" s="63">
        <f t="shared" si="8"/>
        <v>1504</v>
      </c>
      <c r="AH40" s="54"/>
      <c r="AI40" s="64">
        <f>SUM(AG40+311787)</f>
        <v>313291</v>
      </c>
      <c r="AK40" s="17"/>
    </row>
    <row r="41" spans="1:37" ht="12.75" customHeight="1">
      <c r="A41" s="65" t="s">
        <v>42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66"/>
      <c r="AH41" s="54"/>
      <c r="AK41" s="17"/>
    </row>
    <row r="42" spans="1:37" ht="12.75" customHeight="1">
      <c r="A42" s="67">
        <f>COUNT(AH3:AH35)</f>
        <v>33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6"/>
      <c r="AH42" s="54"/>
      <c r="AK42" s="17"/>
    </row>
  </sheetData>
  <pageMargins left="0" right="0" top="0" bottom="0" header="0" footer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E6DAB-D2F4-4CC5-94F3-7FC6CB9A2080}">
  <dimension ref="A1:AI115"/>
  <sheetViews>
    <sheetView workbookViewId="0">
      <pane xSplit="1" ySplit="1" topLeftCell="B86" activePane="bottomRight" state="frozen"/>
      <selection pane="bottomRight" activeCell="P97" sqref="P97"/>
      <selection pane="bottomLeft"/>
      <selection pane="topRight"/>
    </sheetView>
  </sheetViews>
  <sheetFormatPr defaultRowHeight="12.75"/>
  <cols>
    <col min="1" max="1" width="24.28515625" bestFit="1" customWidth="1"/>
    <col min="2" max="32" width="5.140625" bestFit="1" customWidth="1"/>
  </cols>
  <sheetData>
    <row r="1" spans="1:35">
      <c r="A1" s="3" t="s">
        <v>142</v>
      </c>
      <c r="B1" s="8">
        <v>1</v>
      </c>
      <c r="C1" s="8">
        <v>2</v>
      </c>
      <c r="D1" s="8">
        <v>3</v>
      </c>
      <c r="E1" s="8">
        <v>4</v>
      </c>
      <c r="F1" s="8">
        <v>5</v>
      </c>
      <c r="G1" s="8">
        <v>6</v>
      </c>
      <c r="H1" s="8">
        <v>7</v>
      </c>
      <c r="I1" s="8">
        <v>8</v>
      </c>
      <c r="J1" s="12">
        <v>9</v>
      </c>
      <c r="K1" s="8">
        <v>10</v>
      </c>
      <c r="L1" s="8">
        <v>11</v>
      </c>
      <c r="M1" s="12">
        <v>12</v>
      </c>
      <c r="N1" s="8">
        <v>13</v>
      </c>
      <c r="O1" s="12">
        <v>14</v>
      </c>
      <c r="P1" s="12">
        <v>15</v>
      </c>
      <c r="Q1" s="8">
        <v>16</v>
      </c>
      <c r="R1" s="8">
        <v>17</v>
      </c>
      <c r="S1" s="12">
        <v>18</v>
      </c>
      <c r="T1" s="12">
        <v>19</v>
      </c>
      <c r="U1" s="12">
        <v>20</v>
      </c>
      <c r="V1" s="12">
        <v>21</v>
      </c>
      <c r="W1" s="12">
        <v>22</v>
      </c>
      <c r="X1" s="8">
        <v>23</v>
      </c>
      <c r="Y1" s="12">
        <v>24</v>
      </c>
      <c r="Z1" s="8">
        <v>25</v>
      </c>
      <c r="AA1" s="8">
        <v>26</v>
      </c>
      <c r="AB1" s="12">
        <v>27</v>
      </c>
      <c r="AC1" s="8">
        <v>28</v>
      </c>
      <c r="AD1" s="8">
        <v>29</v>
      </c>
      <c r="AE1" s="12">
        <v>30</v>
      </c>
      <c r="AF1" s="8">
        <v>31</v>
      </c>
      <c r="AG1" s="14" t="s">
        <v>1</v>
      </c>
      <c r="AH1" s="16" t="s">
        <v>2</v>
      </c>
    </row>
    <row r="2" spans="1:35">
      <c r="A2" s="76" t="s">
        <v>138</v>
      </c>
      <c r="B2" s="30" t="s">
        <v>61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14">
        <f t="shared" ref="AG2:AG51" si="0">SUM(B2:AF2)</f>
        <v>0</v>
      </c>
      <c r="AH2" s="78">
        <f>SUM(AG2+Oktober!AH2)</f>
        <v>1</v>
      </c>
    </row>
    <row r="3" spans="1:35">
      <c r="A3" s="76" t="s">
        <v>98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14">
        <f t="shared" si="0"/>
        <v>0</v>
      </c>
      <c r="AH3" s="78">
        <f>SUM(AG3+Oktober!AH3)</f>
        <v>2</v>
      </c>
    </row>
    <row r="4" spans="1:35">
      <c r="A4" s="76" t="s">
        <v>44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14">
        <f t="shared" si="0"/>
        <v>0</v>
      </c>
      <c r="AH4" s="78">
        <f>SUM(AG4+Oktober!AH4)</f>
        <v>2</v>
      </c>
    </row>
    <row r="5" spans="1:35">
      <c r="A5" s="76" t="s">
        <v>3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14">
        <f t="shared" si="0"/>
        <v>0</v>
      </c>
      <c r="AH5" s="78">
        <f>SUM(AG5+Oktober!AH5)</f>
        <v>1</v>
      </c>
    </row>
    <row r="6" spans="1:35">
      <c r="A6" s="76" t="s">
        <v>115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14">
        <f t="shared" si="0"/>
        <v>0</v>
      </c>
      <c r="AH6" s="78">
        <f>SUM(AG6+Oktober!AH6)</f>
        <v>1</v>
      </c>
    </row>
    <row r="7" spans="1:35">
      <c r="A7" s="76" t="s">
        <v>64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14">
        <f t="shared" si="0"/>
        <v>0</v>
      </c>
      <c r="AH7" s="78">
        <f>SUM(AG7+Oktober!AH7)</f>
        <v>2</v>
      </c>
    </row>
    <row r="8" spans="1:35">
      <c r="A8" s="76" t="s">
        <v>4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14">
        <f t="shared" si="0"/>
        <v>0</v>
      </c>
      <c r="AH8" s="78">
        <f>SUM(AG8+Oktober!AH8)</f>
        <v>7</v>
      </c>
      <c r="AI8" s="6"/>
    </row>
    <row r="9" spans="1:35">
      <c r="A9" s="76" t="s">
        <v>5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14">
        <f t="shared" si="0"/>
        <v>0</v>
      </c>
      <c r="AH9" s="78">
        <f>SUM(AG9+Oktober!AH9)</f>
        <v>11</v>
      </c>
      <c r="AI9" s="6"/>
    </row>
    <row r="10" spans="1:35">
      <c r="A10" s="76" t="s">
        <v>45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14">
        <f t="shared" si="0"/>
        <v>0</v>
      </c>
      <c r="AH10" s="78">
        <f>SUM(AG10+Oktober!AH10)</f>
        <v>8</v>
      </c>
      <c r="AI10" s="6"/>
    </row>
    <row r="11" spans="1:35">
      <c r="A11" s="76" t="s">
        <v>46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14">
        <f>SUM(B11:AF11)</f>
        <v>0</v>
      </c>
      <c r="AH11" s="78">
        <f>SUM(AG11+Oktober!AH11)</f>
        <v>77</v>
      </c>
      <c r="AI11" s="6"/>
    </row>
    <row r="12" spans="1:35">
      <c r="A12" s="76" t="s">
        <v>105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14">
        <f>SUM(B12:AF12)</f>
        <v>0</v>
      </c>
      <c r="AH12" s="78">
        <f>SUM(AG12+Oktober!AH12)</f>
        <v>6</v>
      </c>
      <c r="AI12" s="6"/>
    </row>
    <row r="13" spans="1:35">
      <c r="A13" s="76" t="s">
        <v>106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14">
        <f>SUM(B13:AF13)</f>
        <v>0</v>
      </c>
      <c r="AH13" s="78">
        <f>SUM(AG13+Oktober!AH13)</f>
        <v>1</v>
      </c>
      <c r="AI13" s="6"/>
    </row>
    <row r="14" spans="1:35">
      <c r="A14" s="76" t="s">
        <v>107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14">
        <f>SUM(B14:AF14)</f>
        <v>0</v>
      </c>
      <c r="AH14" s="78">
        <f>SUM(AG14+Oktober!AH14)</f>
        <v>1</v>
      </c>
      <c r="AI14" s="6"/>
    </row>
    <row r="15" spans="1:35">
      <c r="A15" s="76" t="s">
        <v>99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14">
        <f t="shared" si="0"/>
        <v>0</v>
      </c>
      <c r="AH15" s="78">
        <f>SUM(AG15+Oktober!AH15)</f>
        <v>10</v>
      </c>
      <c r="AI15" s="6"/>
    </row>
    <row r="16" spans="1:35">
      <c r="A16" s="76" t="s">
        <v>100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14">
        <f t="shared" si="0"/>
        <v>0</v>
      </c>
      <c r="AH16" s="78">
        <f>SUM(AG16+Oktober!AH16)</f>
        <v>2</v>
      </c>
      <c r="AI16" s="6"/>
    </row>
    <row r="17" spans="1:35">
      <c r="A17" s="76" t="s">
        <v>6</v>
      </c>
      <c r="B17" s="30">
        <v>1</v>
      </c>
      <c r="C17" s="30"/>
      <c r="D17" s="30"/>
      <c r="E17" s="30"/>
      <c r="F17" s="30">
        <v>1</v>
      </c>
      <c r="G17" s="30"/>
      <c r="H17" s="30"/>
      <c r="I17" s="30"/>
      <c r="J17" s="30"/>
      <c r="K17" s="30">
        <v>15</v>
      </c>
      <c r="L17" s="30">
        <v>3</v>
      </c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14">
        <f t="shared" si="0"/>
        <v>20</v>
      </c>
      <c r="AH17" s="78">
        <f>SUM(AG17+Oktober!AH17)</f>
        <v>124</v>
      </c>
      <c r="AI17" s="6"/>
    </row>
    <row r="18" spans="1:35">
      <c r="A18" s="76" t="s">
        <v>65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91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14">
        <f t="shared" si="0"/>
        <v>0</v>
      </c>
      <c r="AH18" s="78">
        <f>SUM(AG18+Oktober!AH18)</f>
        <v>418</v>
      </c>
      <c r="AI18" s="6"/>
    </row>
    <row r="19" spans="1:35">
      <c r="A19" s="76" t="s">
        <v>108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89"/>
      <c r="R19" s="92"/>
      <c r="S19" s="93"/>
      <c r="T19" s="9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14">
        <f t="shared" si="0"/>
        <v>0</v>
      </c>
      <c r="AH19" s="78">
        <f>SUM(AG19+Oktober!AH19)</f>
        <v>9</v>
      </c>
      <c r="AI19" s="6"/>
    </row>
    <row r="20" spans="1:35">
      <c r="A20" s="76" t="s">
        <v>109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88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14">
        <f t="shared" si="0"/>
        <v>0</v>
      </c>
      <c r="AH20" s="78">
        <f>SUM(AG20+Oktober!AH20)</f>
        <v>2</v>
      </c>
      <c r="AI20" s="6"/>
    </row>
    <row r="21" spans="1:35">
      <c r="A21" s="76" t="s">
        <v>7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14">
        <f t="shared" si="0"/>
        <v>0</v>
      </c>
      <c r="AH21" s="78">
        <f>SUM(AG21+Oktober!AH21)</f>
        <v>1</v>
      </c>
      <c r="AI21" s="6"/>
    </row>
    <row r="22" spans="1:35">
      <c r="A22" s="76" t="s">
        <v>110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14">
        <f t="shared" si="0"/>
        <v>0</v>
      </c>
      <c r="AH22" s="78">
        <f>SUM(AG22+Oktober!AH22)</f>
        <v>2</v>
      </c>
      <c r="AI22" s="6"/>
    </row>
    <row r="23" spans="1:35">
      <c r="A23" s="76" t="s">
        <v>101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14">
        <f>SUM(B23:AF23)</f>
        <v>0</v>
      </c>
      <c r="AH23" s="78">
        <f>SUM(AG23+Oktober!AH23)</f>
        <v>1</v>
      </c>
      <c r="AI23" s="6"/>
    </row>
    <row r="24" spans="1:35">
      <c r="A24" s="76" t="s">
        <v>47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14">
        <f t="shared" si="0"/>
        <v>0</v>
      </c>
      <c r="AH24" s="78">
        <f>SUM(AG24+Oktober!AH24)</f>
        <v>113</v>
      </c>
      <c r="AI24" s="6"/>
    </row>
    <row r="25" spans="1:35">
      <c r="A25" s="76" t="s">
        <v>111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14">
        <f t="shared" si="0"/>
        <v>0</v>
      </c>
      <c r="AH25" s="78">
        <f>SUM(AG25+Oktober!AH25)</f>
        <v>1</v>
      </c>
      <c r="AI25" s="6"/>
    </row>
    <row r="26" spans="1:35">
      <c r="A26" s="76" t="s">
        <v>112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14">
        <f t="shared" si="0"/>
        <v>0</v>
      </c>
      <c r="AH26" s="78">
        <f>SUM(AG26+Oktober!AH26)</f>
        <v>5</v>
      </c>
      <c r="AI26" s="6"/>
    </row>
    <row r="27" spans="1:35">
      <c r="A27" s="76" t="s">
        <v>48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14">
        <f t="shared" si="0"/>
        <v>0</v>
      </c>
      <c r="AH27" s="78">
        <f>SUM(AG27+Oktober!AH27)</f>
        <v>79</v>
      </c>
      <c r="AI27" s="6"/>
    </row>
    <row r="28" spans="1:35">
      <c r="A28" s="76" t="s">
        <v>66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14">
        <f t="shared" si="0"/>
        <v>0</v>
      </c>
      <c r="AH28" s="78">
        <f>SUM(AG28+Oktober!AH28)</f>
        <v>45</v>
      </c>
      <c r="AI28" s="6"/>
    </row>
    <row r="29" spans="1:35">
      <c r="A29" s="76" t="s">
        <v>102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14">
        <f t="shared" si="0"/>
        <v>0</v>
      </c>
      <c r="AH29" s="78">
        <f>SUM(AG29+Oktober!AH29)</f>
        <v>10</v>
      </c>
      <c r="AI29" s="6"/>
    </row>
    <row r="30" spans="1:35">
      <c r="A30" s="76" t="s">
        <v>93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14">
        <f t="shared" si="0"/>
        <v>0</v>
      </c>
      <c r="AH30" s="78">
        <f>SUM(AG30+Oktober!AH30)</f>
        <v>81</v>
      </c>
      <c r="AI30" s="6"/>
    </row>
    <row r="31" spans="1:35">
      <c r="A31" s="76" t="s">
        <v>103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14">
        <f t="shared" si="0"/>
        <v>0</v>
      </c>
      <c r="AH31" s="78">
        <f>SUM(AG31+Oktober!AH31)</f>
        <v>225</v>
      </c>
      <c r="AI31" s="6"/>
    </row>
    <row r="32" spans="1:35">
      <c r="A32" s="76" t="s">
        <v>67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14">
        <f t="shared" si="0"/>
        <v>0</v>
      </c>
      <c r="AH32" s="78">
        <f>SUM(AG32+Oktober!AH32)</f>
        <v>25</v>
      </c>
      <c r="AI32" s="6"/>
    </row>
    <row r="33" spans="1:35">
      <c r="A33" s="76" t="s">
        <v>94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14">
        <f t="shared" si="0"/>
        <v>0</v>
      </c>
      <c r="AH33" s="78">
        <f>SUM(AG33+Oktober!AH33)</f>
        <v>63</v>
      </c>
      <c r="AI33" s="6"/>
    </row>
    <row r="34" spans="1:35">
      <c r="A34" s="76" t="s">
        <v>68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14">
        <f t="shared" si="0"/>
        <v>0</v>
      </c>
      <c r="AH34" s="78">
        <f>SUM(AG34+Oktober!AH34)</f>
        <v>18</v>
      </c>
      <c r="AI34" s="6"/>
    </row>
    <row r="35" spans="1:35">
      <c r="A35" s="76" t="s">
        <v>69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14">
        <f t="shared" si="0"/>
        <v>0</v>
      </c>
      <c r="AH35" s="78">
        <f>SUM(AG35+Oktober!AH35)</f>
        <v>4</v>
      </c>
      <c r="AI35" s="6"/>
    </row>
    <row r="36" spans="1:35">
      <c r="A36" s="76" t="s">
        <v>70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14">
        <f t="shared" si="0"/>
        <v>0</v>
      </c>
      <c r="AH36" s="78">
        <f>SUM(AG36+Oktober!AH36)</f>
        <v>175</v>
      </c>
      <c r="AI36" s="6"/>
    </row>
    <row r="37" spans="1:35">
      <c r="A37" s="76" t="s">
        <v>8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14">
        <f t="shared" si="0"/>
        <v>0</v>
      </c>
      <c r="AH37" s="78">
        <f>SUM(AG37+Oktober!AH37)</f>
        <v>2</v>
      </c>
      <c r="AI37" s="6"/>
    </row>
    <row r="38" spans="1:35">
      <c r="A38" s="76" t="s">
        <v>71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14">
        <f t="shared" si="0"/>
        <v>0</v>
      </c>
      <c r="AH38" s="78">
        <f>SUM(AG38+Oktober!AH38)</f>
        <v>4</v>
      </c>
      <c r="AI38" s="6"/>
    </row>
    <row r="39" spans="1:35">
      <c r="A39" s="76" t="s">
        <v>72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14">
        <f t="shared" si="0"/>
        <v>0</v>
      </c>
      <c r="AH39" s="78">
        <f>SUM(AG39+Oktober!AH39)</f>
        <v>1</v>
      </c>
      <c r="AI39" s="6"/>
    </row>
    <row r="40" spans="1:35">
      <c r="A40" s="76" t="s">
        <v>116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14">
        <f t="shared" si="0"/>
        <v>0</v>
      </c>
      <c r="AH40" s="78">
        <f>SUM(AG40+Oktober!AH40)</f>
        <v>5</v>
      </c>
      <c r="AI40" s="6"/>
    </row>
    <row r="41" spans="1:35">
      <c r="A41" s="76" t="s">
        <v>9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14">
        <f t="shared" si="0"/>
        <v>0</v>
      </c>
      <c r="AH41" s="78">
        <f>SUM(AG41+Oktober!AH41)</f>
        <v>1</v>
      </c>
      <c r="AI41" s="6"/>
    </row>
    <row r="42" spans="1:35">
      <c r="A42" s="76" t="s">
        <v>73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14">
        <f t="shared" si="0"/>
        <v>0</v>
      </c>
      <c r="AH42" s="78">
        <f>SUM(AG42+Oktober!AH42)</f>
        <v>9</v>
      </c>
      <c r="AI42" s="6"/>
    </row>
    <row r="43" spans="1:35">
      <c r="A43" s="76" t="s">
        <v>95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14">
        <f t="shared" si="0"/>
        <v>0</v>
      </c>
      <c r="AH43" s="78">
        <f>SUM(AG43+Oktober!AH43)</f>
        <v>14</v>
      </c>
      <c r="AI43" s="6"/>
    </row>
    <row r="44" spans="1:35">
      <c r="A44" s="76" t="s">
        <v>74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14">
        <f t="shared" si="0"/>
        <v>0</v>
      </c>
      <c r="AH44" s="78">
        <f>SUM(AG44+Oktober!AH44)</f>
        <v>16</v>
      </c>
      <c r="AI44" s="6"/>
    </row>
    <row r="45" spans="1:35">
      <c r="A45" s="76" t="s">
        <v>49</v>
      </c>
      <c r="B45" s="30">
        <v>1</v>
      </c>
      <c r="C45" s="30"/>
      <c r="D45" s="30">
        <v>1</v>
      </c>
      <c r="E45" s="30"/>
      <c r="F45" s="30"/>
      <c r="G45" s="30">
        <v>1</v>
      </c>
      <c r="H45" s="30">
        <v>2</v>
      </c>
      <c r="I45" s="30">
        <v>2</v>
      </c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14">
        <f>SUM(B45:AF45)</f>
        <v>7</v>
      </c>
      <c r="AH45" s="78">
        <f>SUM(AG45+Oktober!AH45)</f>
        <v>353</v>
      </c>
      <c r="AI45" s="6"/>
    </row>
    <row r="46" spans="1:35">
      <c r="A46" s="76" t="s">
        <v>10</v>
      </c>
      <c r="B46" s="30">
        <v>2</v>
      </c>
      <c r="C46" s="30"/>
      <c r="D46" s="30">
        <v>4</v>
      </c>
      <c r="E46" s="30">
        <v>5</v>
      </c>
      <c r="F46" s="30"/>
      <c r="G46" s="30">
        <v>6</v>
      </c>
      <c r="H46" s="30"/>
      <c r="I46" s="30">
        <v>4</v>
      </c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14">
        <f t="shared" si="0"/>
        <v>21</v>
      </c>
      <c r="AH46" s="78">
        <f>SUM(AG46+Oktober!AH46)</f>
        <v>331</v>
      </c>
      <c r="AI46" s="6"/>
    </row>
    <row r="47" spans="1:35">
      <c r="A47" s="76" t="s">
        <v>75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14">
        <f t="shared" si="0"/>
        <v>0</v>
      </c>
      <c r="AH47" s="78">
        <f>SUM(AG47+Oktober!AH47)</f>
        <v>35</v>
      </c>
      <c r="AI47" s="6"/>
    </row>
    <row r="48" spans="1:35">
      <c r="A48" s="76" t="s">
        <v>139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14">
        <f t="shared" si="0"/>
        <v>0</v>
      </c>
      <c r="AH48" s="78">
        <f>SUM(AG48+Oktober!AH48)</f>
        <v>1</v>
      </c>
      <c r="AI48" s="6"/>
    </row>
    <row r="49" spans="1:35">
      <c r="A49" s="76" t="s">
        <v>50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14">
        <f t="shared" si="0"/>
        <v>0</v>
      </c>
      <c r="AH49" s="78">
        <f>SUM(AG49+Oktober!AH49)</f>
        <v>44</v>
      </c>
      <c r="AI49" s="6"/>
    </row>
    <row r="50" spans="1:35">
      <c r="A50" s="76" t="s">
        <v>11</v>
      </c>
      <c r="B50" s="30">
        <v>1</v>
      </c>
      <c r="C50" s="30">
        <v>1</v>
      </c>
      <c r="D50" s="30"/>
      <c r="E50" s="30"/>
      <c r="F50" s="30">
        <v>1</v>
      </c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14">
        <f t="shared" si="0"/>
        <v>3</v>
      </c>
      <c r="AH50" s="78">
        <f>SUM(AG50+Oktober!AH50)</f>
        <v>501</v>
      </c>
      <c r="AI50" s="6"/>
    </row>
    <row r="51" spans="1:35">
      <c r="A51" s="76" t="s">
        <v>12</v>
      </c>
      <c r="B51" s="30"/>
      <c r="C51" s="30"/>
      <c r="D51" s="30"/>
      <c r="E51" s="30"/>
      <c r="F51" s="30"/>
      <c r="G51" s="30"/>
      <c r="H51" s="30">
        <v>1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14">
        <f t="shared" si="0"/>
        <v>1</v>
      </c>
      <c r="AH51" s="78">
        <f>SUM(AG51+Oktober!AH51)</f>
        <v>440</v>
      </c>
      <c r="AI51" s="6"/>
    </row>
    <row r="52" spans="1:35">
      <c r="A52" s="76" t="s">
        <v>13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14">
        <f>SUM(B52:AF52)</f>
        <v>0</v>
      </c>
      <c r="AH52" s="78">
        <f>SUM(AG52+Oktober!AH52)</f>
        <v>927</v>
      </c>
      <c r="AI52" s="6"/>
    </row>
    <row r="53" spans="1:35">
      <c r="A53" s="76" t="s">
        <v>76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14">
        <f>SUM(B53:AF53)</f>
        <v>0</v>
      </c>
      <c r="AH53" s="78">
        <f>SUM(AG53+Oktober!AH53)</f>
        <v>4</v>
      </c>
      <c r="AI53" s="6"/>
    </row>
    <row r="54" spans="1:35">
      <c r="A54" s="76" t="s">
        <v>77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14">
        <f>SUM(B54:AF54)</f>
        <v>0</v>
      </c>
      <c r="AH54" s="78">
        <f>SUM(AG54+Oktober!AH54)</f>
        <v>7</v>
      </c>
      <c r="AI54" s="6"/>
    </row>
    <row r="55" spans="1:35">
      <c r="A55" s="76" t="s">
        <v>51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14">
        <f>SUM(B55:AF55)</f>
        <v>0</v>
      </c>
      <c r="AH55" s="78">
        <f>SUM(AG55+Oktober!AH55)</f>
        <v>144</v>
      </c>
      <c r="AI55" s="6"/>
    </row>
    <row r="56" spans="1:35">
      <c r="A56" s="76" t="s">
        <v>78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14">
        <f>SUM(B56:AF56)</f>
        <v>0</v>
      </c>
      <c r="AH56" s="78">
        <f>SUM(AG56+Oktober!AH56)</f>
        <v>17</v>
      </c>
      <c r="AI56" s="6"/>
    </row>
    <row r="57" spans="1:35">
      <c r="A57" s="76" t="s">
        <v>14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14">
        <f>SUM(B57:AF57)</f>
        <v>0</v>
      </c>
      <c r="AH57" s="78">
        <f>SUM(AG57+Oktober!AH57)</f>
        <v>1</v>
      </c>
      <c r="AI57" s="6"/>
    </row>
    <row r="58" spans="1:35">
      <c r="A58" s="76" t="s">
        <v>52</v>
      </c>
      <c r="B58" s="30"/>
      <c r="C58" s="30"/>
      <c r="D58" s="30"/>
      <c r="E58" s="30"/>
      <c r="F58" s="30"/>
      <c r="G58" s="30"/>
      <c r="H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14">
        <f>SUM(B58:AF58)</f>
        <v>0</v>
      </c>
      <c r="AH58" s="78">
        <f>SUM(AG58+Oktober!AH58)</f>
        <v>25</v>
      </c>
      <c r="AI58" s="6"/>
    </row>
    <row r="59" spans="1:35">
      <c r="A59" s="76" t="s">
        <v>15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14">
        <f t="shared" ref="AG59:AG108" si="1">SUM(B59:AF59)</f>
        <v>0</v>
      </c>
      <c r="AH59" s="78">
        <f>SUM(AG59+Oktober!AH59)</f>
        <v>1</v>
      </c>
      <c r="AI59" s="6"/>
    </row>
    <row r="60" spans="1:35">
      <c r="A60" s="76" t="s">
        <v>16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14">
        <f t="shared" si="1"/>
        <v>0</v>
      </c>
      <c r="AH60" s="78">
        <f>SUM(AG60+Oktober!AH60)</f>
        <v>130</v>
      </c>
      <c r="AI60" s="6"/>
    </row>
    <row r="61" spans="1:35">
      <c r="A61" s="76" t="s">
        <v>140</v>
      </c>
      <c r="B61" s="30"/>
      <c r="C61" s="30"/>
      <c r="D61" s="30">
        <v>2</v>
      </c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14">
        <f t="shared" si="1"/>
        <v>2</v>
      </c>
      <c r="AH61" s="78">
        <f>SUM(AG61+Oktober!AH61)</f>
        <v>3</v>
      </c>
      <c r="AI61" s="6"/>
    </row>
    <row r="62" spans="1:35">
      <c r="A62" s="76" t="s">
        <v>17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14">
        <f t="shared" si="1"/>
        <v>0</v>
      </c>
      <c r="AH62" s="78">
        <f>SUM(AG62+Oktober!AH62)</f>
        <v>66</v>
      </c>
      <c r="AI62" s="6"/>
    </row>
    <row r="63" spans="1:35">
      <c r="A63" s="76" t="s">
        <v>18</v>
      </c>
      <c r="B63" s="30"/>
      <c r="C63" s="30">
        <v>1</v>
      </c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14">
        <f t="shared" si="1"/>
        <v>1</v>
      </c>
      <c r="AH63" s="78">
        <f>SUM(AG63+Oktober!AH63)</f>
        <v>33</v>
      </c>
      <c r="AI63" s="6"/>
    </row>
    <row r="64" spans="1:35">
      <c r="A64" s="76" t="s">
        <v>19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14">
        <f t="shared" si="1"/>
        <v>0</v>
      </c>
      <c r="AH64" s="78">
        <f>SUM(AG64+Oktober!AH64)</f>
        <v>1</v>
      </c>
      <c r="AI64" s="6"/>
    </row>
    <row r="65" spans="1:35">
      <c r="A65" s="76" t="s">
        <v>79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14">
        <f t="shared" si="1"/>
        <v>0</v>
      </c>
      <c r="AH65" s="78">
        <f>SUM(AG65+Oktober!AH65)</f>
        <v>1</v>
      </c>
      <c r="AI65" s="6"/>
    </row>
    <row r="66" spans="1:35">
      <c r="A66" s="76" t="s">
        <v>53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14">
        <f t="shared" si="1"/>
        <v>0</v>
      </c>
      <c r="AH66" s="78">
        <f>SUM(AG66+Oktober!AH66)</f>
        <v>10</v>
      </c>
      <c r="AI66" s="6"/>
    </row>
    <row r="67" spans="1:35">
      <c r="A67" s="76" t="s">
        <v>80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14">
        <f t="shared" si="1"/>
        <v>0</v>
      </c>
      <c r="AH67" s="78">
        <f>SUM(AG67+Oktober!AH67)</f>
        <v>16</v>
      </c>
      <c r="AI67" s="6"/>
    </row>
    <row r="68" spans="1:35">
      <c r="A68" s="76" t="s">
        <v>81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14">
        <f t="shared" si="1"/>
        <v>0</v>
      </c>
      <c r="AH68" s="78">
        <f>SUM(AG68+Oktober!AH68)</f>
        <v>44</v>
      </c>
      <c r="AI68" s="6"/>
    </row>
    <row r="69" spans="1:35">
      <c r="A69" s="76" t="s">
        <v>82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14">
        <f t="shared" si="1"/>
        <v>0</v>
      </c>
      <c r="AH69" s="78">
        <f>SUM(AG69+Oktober!AH69)</f>
        <v>44</v>
      </c>
      <c r="AI69" s="6"/>
    </row>
    <row r="70" spans="1:35">
      <c r="A70" s="76" t="s">
        <v>54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14">
        <f>SUM(B70:AF70)</f>
        <v>0</v>
      </c>
      <c r="AH70" s="78">
        <f>SUM(AG70+Oktober!AH70)</f>
        <v>185</v>
      </c>
      <c r="AI70" s="6"/>
    </row>
    <row r="71" spans="1:35">
      <c r="A71" s="76" t="s">
        <v>83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14">
        <f>SUM(B71:AF71)</f>
        <v>0</v>
      </c>
      <c r="AH71" s="78">
        <f>SUM(AG71+Oktober!AH71)</f>
        <v>68</v>
      </c>
      <c r="AI71" s="6"/>
    </row>
    <row r="72" spans="1:35">
      <c r="A72" s="76" t="s">
        <v>84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14">
        <f t="shared" ref="AG72:AG76" si="2">SUM(B72:AF72)</f>
        <v>0</v>
      </c>
      <c r="AH72" s="78">
        <f>SUM(AG72+Oktober!AH72)</f>
        <v>100</v>
      </c>
      <c r="AI72" s="6"/>
    </row>
    <row r="73" spans="1:35">
      <c r="A73" s="76" t="s">
        <v>55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14">
        <f t="shared" si="2"/>
        <v>0</v>
      </c>
      <c r="AH73" s="78">
        <f>SUM(AG73+Oktober!AH73)</f>
        <v>63</v>
      </c>
      <c r="AI73" s="6"/>
    </row>
    <row r="74" spans="1:35">
      <c r="A74" s="76" t="s">
        <v>85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14">
        <f t="shared" si="2"/>
        <v>0</v>
      </c>
      <c r="AH74" s="78">
        <f>SUM(AG74+Oktober!AH74)</f>
        <v>2</v>
      </c>
      <c r="AI74" s="6"/>
    </row>
    <row r="75" spans="1:35">
      <c r="A75" s="76" t="s">
        <v>86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14">
        <f t="shared" si="2"/>
        <v>0</v>
      </c>
      <c r="AH75" s="78">
        <f>SUM(AG75+Oktober!AH75)</f>
        <v>1</v>
      </c>
      <c r="AI75" s="6"/>
    </row>
    <row r="76" spans="1:35">
      <c r="A76" s="76" t="s">
        <v>20</v>
      </c>
      <c r="B76" s="30">
        <v>1</v>
      </c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14">
        <f t="shared" si="2"/>
        <v>1</v>
      </c>
      <c r="AH76" s="78">
        <f>SUM(AG76+Oktober!AH76)</f>
        <v>469</v>
      </c>
      <c r="AI76" s="6"/>
    </row>
    <row r="77" spans="1:35">
      <c r="A77" s="76" t="s">
        <v>56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14">
        <f t="shared" si="1"/>
        <v>0</v>
      </c>
      <c r="AH77" s="78">
        <f>SUM(AG77+Oktober!AH77)</f>
        <v>1239</v>
      </c>
      <c r="AI77" s="6"/>
    </row>
    <row r="78" spans="1:35">
      <c r="A78" s="76" t="s">
        <v>21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14">
        <f t="shared" si="1"/>
        <v>0</v>
      </c>
      <c r="AH78" s="78">
        <f>SUM(AG78+Oktober!AH78)</f>
        <v>318</v>
      </c>
      <c r="AI78" s="6"/>
    </row>
    <row r="79" spans="1:35">
      <c r="A79" s="76" t="s">
        <v>22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14">
        <f t="shared" si="1"/>
        <v>0</v>
      </c>
      <c r="AH79" s="78">
        <f>SUM(AG79+Oktober!AH79)</f>
        <v>5</v>
      </c>
      <c r="AI79" s="6"/>
    </row>
    <row r="80" spans="1:35">
      <c r="A80" s="76" t="s">
        <v>87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14">
        <f t="shared" si="1"/>
        <v>0</v>
      </c>
      <c r="AH80" s="78">
        <f>SUM(AG80+Oktober!AH80)</f>
        <v>30</v>
      </c>
      <c r="AI80" s="6"/>
    </row>
    <row r="81" spans="1:35">
      <c r="A81" s="76" t="s">
        <v>88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14">
        <f t="shared" si="1"/>
        <v>0</v>
      </c>
      <c r="AH81" s="78">
        <f>SUM(AG81+Oktober!AH81)</f>
        <v>1</v>
      </c>
      <c r="AI81" s="6"/>
    </row>
    <row r="82" spans="1:35">
      <c r="A82" s="76" t="s">
        <v>57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14">
        <f t="shared" si="1"/>
        <v>0</v>
      </c>
      <c r="AH82" s="78">
        <f>SUM(AG82+Oktober!AH82)</f>
        <v>23</v>
      </c>
      <c r="AI82" s="6"/>
    </row>
    <row r="83" spans="1:35">
      <c r="A83" s="76" t="s">
        <v>23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14">
        <f t="shared" si="1"/>
        <v>0</v>
      </c>
      <c r="AH83" s="78">
        <f>SUM(AG83+Oktober!AH83)</f>
        <v>6</v>
      </c>
      <c r="AI83" s="6"/>
    </row>
    <row r="84" spans="1:35">
      <c r="A84" s="76" t="s">
        <v>117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14">
        <f t="shared" si="1"/>
        <v>0</v>
      </c>
      <c r="AH84" s="78">
        <f>SUM(AG84+Oktober!AH84)</f>
        <v>1</v>
      </c>
      <c r="AI84" s="6"/>
    </row>
    <row r="85" spans="1:35">
      <c r="A85" s="76" t="s">
        <v>24</v>
      </c>
      <c r="B85" s="30"/>
      <c r="C85" s="30">
        <v>6</v>
      </c>
      <c r="D85" s="30"/>
      <c r="E85" s="30"/>
      <c r="F85" s="30"/>
      <c r="G85" s="30">
        <v>4</v>
      </c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14"/>
      <c r="AE85" s="30"/>
      <c r="AF85" s="30"/>
      <c r="AG85" s="14">
        <f t="shared" si="1"/>
        <v>10</v>
      </c>
      <c r="AH85" s="78">
        <f>SUM(AG85+Oktober!AH85)</f>
        <v>234</v>
      </c>
      <c r="AI85" s="6"/>
    </row>
    <row r="86" spans="1:35">
      <c r="A86" s="76" t="s">
        <v>25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14">
        <f t="shared" si="1"/>
        <v>0</v>
      </c>
      <c r="AH86" s="78">
        <f>SUM(AG86+Oktober!AH86)</f>
        <v>15</v>
      </c>
      <c r="AI86" s="6"/>
    </row>
    <row r="87" spans="1:35">
      <c r="A87" s="76" t="s">
        <v>118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14">
        <f t="shared" si="1"/>
        <v>0</v>
      </c>
      <c r="AH87" s="78">
        <f>SUM(AG87+Oktober!AH87)</f>
        <v>7</v>
      </c>
      <c r="AI87" s="6"/>
    </row>
    <row r="88" spans="1:35">
      <c r="A88" s="76" t="s">
        <v>89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14">
        <f t="shared" si="1"/>
        <v>0</v>
      </c>
      <c r="AH88" s="78">
        <f>SUM(AG88+Oktober!AH88)</f>
        <v>14</v>
      </c>
      <c r="AI88" s="6"/>
    </row>
    <row r="89" spans="1:35">
      <c r="A89" s="76" t="s">
        <v>58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14">
        <f t="shared" si="1"/>
        <v>0</v>
      </c>
      <c r="AH89" s="78">
        <f>SUM(AG89+Oktober!AH89)</f>
        <v>1</v>
      </c>
      <c r="AI89" s="6"/>
    </row>
    <row r="90" spans="1:35">
      <c r="A90" s="76" t="s">
        <v>26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14">
        <f t="shared" si="1"/>
        <v>0</v>
      </c>
      <c r="AH90" s="78">
        <f>SUM(AG90+Oktober!AH90)</f>
        <v>151</v>
      </c>
      <c r="AI90" s="6"/>
    </row>
    <row r="91" spans="1:35">
      <c r="A91" s="76" t="s">
        <v>59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14">
        <f t="shared" si="1"/>
        <v>0</v>
      </c>
      <c r="AH91" s="78">
        <f>SUM(AG91+Oktober!AH91)</f>
        <v>1</v>
      </c>
      <c r="AI91" s="6"/>
    </row>
    <row r="92" spans="1:35">
      <c r="A92" s="76" t="s">
        <v>113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14">
        <f t="shared" si="1"/>
        <v>0</v>
      </c>
      <c r="AH92" s="78">
        <f>SUM(AG92+Oktober!AH92)</f>
        <v>8</v>
      </c>
      <c r="AI92" s="6"/>
    </row>
    <row r="93" spans="1:35">
      <c r="A93" s="76" t="s">
        <v>27</v>
      </c>
      <c r="B93" s="30">
        <v>1</v>
      </c>
      <c r="C93" s="30"/>
      <c r="D93" s="30"/>
      <c r="E93" s="30"/>
      <c r="F93" s="30"/>
      <c r="G93" s="30"/>
      <c r="H93" s="30"/>
      <c r="I93" s="30">
        <v>2</v>
      </c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14">
        <f t="shared" si="1"/>
        <v>3</v>
      </c>
      <c r="AH93" s="78">
        <f>SUM(AG93+Oktober!AH93)</f>
        <v>606</v>
      </c>
      <c r="AI93" s="6"/>
    </row>
    <row r="94" spans="1:35">
      <c r="A94" s="76" t="s">
        <v>28</v>
      </c>
      <c r="B94" s="30">
        <v>1</v>
      </c>
      <c r="C94" s="30"/>
      <c r="D94" s="30"/>
      <c r="E94" s="30"/>
      <c r="F94" s="30"/>
      <c r="G94" s="30">
        <v>2</v>
      </c>
      <c r="H94" s="30"/>
      <c r="I94" s="30">
        <v>1</v>
      </c>
      <c r="J94" s="30">
        <v>1</v>
      </c>
      <c r="K94" s="30"/>
      <c r="L94" s="30"/>
      <c r="M94" s="30">
        <v>1</v>
      </c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14">
        <f t="shared" si="1"/>
        <v>6</v>
      </c>
      <c r="AH94" s="78">
        <f>SUM(AG94+Oktober!AH94)</f>
        <v>114</v>
      </c>
      <c r="AI94" s="6"/>
    </row>
    <row r="95" spans="1:35">
      <c r="A95" s="76" t="s">
        <v>29</v>
      </c>
      <c r="B95" s="30"/>
      <c r="C95" s="30">
        <v>1</v>
      </c>
      <c r="D95" s="30">
        <v>1</v>
      </c>
      <c r="E95" s="30"/>
      <c r="F95" s="30">
        <v>4</v>
      </c>
      <c r="G95" s="30"/>
      <c r="H95" s="30"/>
      <c r="I95" s="30"/>
      <c r="J95" s="30"/>
      <c r="K95" s="30"/>
      <c r="L95" s="30">
        <v>1</v>
      </c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14">
        <f t="shared" si="1"/>
        <v>7</v>
      </c>
      <c r="AH95" s="78">
        <f>SUM(AG95+Oktober!AH95)</f>
        <v>34</v>
      </c>
      <c r="AI95" s="6"/>
    </row>
    <row r="96" spans="1:35">
      <c r="A96" s="76" t="s">
        <v>60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14">
        <f t="shared" si="1"/>
        <v>0</v>
      </c>
      <c r="AH96" s="78">
        <f>SUM(AG96+Oktober!AH96)</f>
        <v>4</v>
      </c>
      <c r="AI96" s="6"/>
    </row>
    <row r="97" spans="1:35">
      <c r="A97" s="76" t="s">
        <v>30</v>
      </c>
      <c r="B97" s="30"/>
      <c r="C97" s="30"/>
      <c r="D97" s="30"/>
      <c r="E97" s="30"/>
      <c r="F97" s="30"/>
      <c r="G97" s="30">
        <v>1</v>
      </c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14">
        <f t="shared" si="1"/>
        <v>1</v>
      </c>
      <c r="AH97" s="78">
        <f>SUM(AG97+Oktober!AH97)</f>
        <v>37</v>
      </c>
      <c r="AI97" s="6"/>
    </row>
    <row r="98" spans="1:35">
      <c r="A98" s="76" t="s">
        <v>90</v>
      </c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14">
        <f t="shared" si="1"/>
        <v>0</v>
      </c>
      <c r="AH98" s="78">
        <f>SUM(AG98+Oktober!AH98)</f>
        <v>21</v>
      </c>
      <c r="AI98" s="6"/>
    </row>
    <row r="99" spans="1:35">
      <c r="A99" s="76" t="s">
        <v>141</v>
      </c>
      <c r="B99" s="30"/>
      <c r="C99" s="30">
        <v>1</v>
      </c>
      <c r="D99" s="30"/>
      <c r="E99" s="30"/>
      <c r="F99" s="30"/>
      <c r="G99" s="30">
        <v>1</v>
      </c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14">
        <f t="shared" si="1"/>
        <v>2</v>
      </c>
      <c r="AH99" s="78">
        <f>SUM(AG99+Oktober!AH99)</f>
        <v>28</v>
      </c>
      <c r="AI99" s="6"/>
    </row>
    <row r="100" spans="1:35">
      <c r="A100" s="76" t="s">
        <v>31</v>
      </c>
      <c r="B100" s="30">
        <v>1</v>
      </c>
      <c r="C100" s="30"/>
      <c r="D100" s="30">
        <v>30</v>
      </c>
      <c r="E100" s="30"/>
      <c r="F100" s="30">
        <v>3</v>
      </c>
      <c r="G100" s="30">
        <v>35</v>
      </c>
      <c r="H100" s="30">
        <v>15</v>
      </c>
      <c r="I100" s="30">
        <v>19</v>
      </c>
      <c r="J100" s="30">
        <v>1</v>
      </c>
      <c r="K100" s="30"/>
      <c r="L100" s="30"/>
      <c r="M100" s="30">
        <v>3</v>
      </c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14">
        <f t="shared" si="1"/>
        <v>107</v>
      </c>
      <c r="AH100" s="78">
        <f>SUM(AG100+Oktober!AH100)</f>
        <v>199</v>
      </c>
      <c r="AI100" s="6"/>
    </row>
    <row r="101" spans="1:35">
      <c r="A101" s="76" t="s">
        <v>96</v>
      </c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14">
        <f t="shared" si="1"/>
        <v>0</v>
      </c>
      <c r="AH101" s="78">
        <f>SUM(AG101+Oktober!AH101)</f>
        <v>7</v>
      </c>
      <c r="AI101" s="6"/>
    </row>
    <row r="102" spans="1:35">
      <c r="A102" s="76" t="s">
        <v>91</v>
      </c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14">
        <f t="shared" si="1"/>
        <v>0</v>
      </c>
      <c r="AH102" s="78">
        <f>SUM(AG102+Oktober!AH102)</f>
        <v>2</v>
      </c>
      <c r="AI102" s="6"/>
    </row>
    <row r="103" spans="1:35">
      <c r="A103" s="76" t="s">
        <v>32</v>
      </c>
      <c r="B103" s="30"/>
      <c r="C103" s="30"/>
      <c r="D103" s="30">
        <v>1</v>
      </c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14">
        <f t="shared" si="1"/>
        <v>1</v>
      </c>
      <c r="AH103" s="78">
        <f>SUM(AG103+Oktober!AH103)</f>
        <v>20</v>
      </c>
      <c r="AI103" s="6"/>
    </row>
    <row r="104" spans="1:35">
      <c r="A104" s="76" t="s">
        <v>33</v>
      </c>
      <c r="B104" s="30"/>
      <c r="C104" s="30"/>
      <c r="D104" s="30"/>
      <c r="E104" s="30"/>
      <c r="F104" s="30"/>
      <c r="G104" s="30"/>
      <c r="H104" s="30"/>
      <c r="I104" s="30"/>
      <c r="J104" s="30">
        <v>1</v>
      </c>
      <c r="K104" s="30"/>
      <c r="L104" s="30"/>
      <c r="M104" s="30"/>
      <c r="N104" s="30"/>
      <c r="O104" s="30"/>
      <c r="P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14">
        <f t="shared" si="1"/>
        <v>1</v>
      </c>
      <c r="AH104" s="78">
        <f>SUM(AG104+Oktober!AH104)</f>
        <v>5</v>
      </c>
      <c r="AI104" s="6"/>
    </row>
    <row r="105" spans="1:35">
      <c r="A105" s="76" t="s">
        <v>34</v>
      </c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14">
        <f t="shared" si="1"/>
        <v>0</v>
      </c>
      <c r="AH105" s="78">
        <f>SUM(AG105+Oktober!AH105)</f>
        <v>19</v>
      </c>
      <c r="AI105" s="6"/>
    </row>
    <row r="106" spans="1:35">
      <c r="A106" s="76" t="s">
        <v>35</v>
      </c>
      <c r="B106" s="30"/>
      <c r="C106" s="30"/>
      <c r="D106" s="30">
        <v>2</v>
      </c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14">
        <f t="shared" si="1"/>
        <v>2</v>
      </c>
      <c r="AH106" s="78">
        <f>SUM(AG106+Oktober!AH106)</f>
        <v>9</v>
      </c>
      <c r="AI106" s="6"/>
    </row>
    <row r="107" spans="1:35">
      <c r="A107" s="76" t="s">
        <v>119</v>
      </c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14">
        <f t="shared" si="1"/>
        <v>0</v>
      </c>
      <c r="AH107" s="78">
        <f>SUM(AG107+Oktober!AH107)</f>
        <v>1</v>
      </c>
      <c r="AI107" s="6"/>
    </row>
    <row r="108" spans="1:35">
      <c r="A108" s="76" t="s">
        <v>36</v>
      </c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14">
        <f t="shared" si="1"/>
        <v>0</v>
      </c>
      <c r="AH108" s="78">
        <f>SUM(AG108+Oktober!AH108)</f>
        <v>139</v>
      </c>
      <c r="AI108" s="6"/>
    </row>
    <row r="109" spans="1:35">
      <c r="A109" s="45"/>
      <c r="B109" s="20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8"/>
      <c r="AG109" s="86">
        <f>SUM(AG2:AG108)</f>
        <v>196</v>
      </c>
      <c r="AH109" s="50">
        <f>SUM(AH2:AH108)</f>
        <v>8951</v>
      </c>
    </row>
    <row r="110" spans="1:35">
      <c r="A110" s="51" t="s">
        <v>37</v>
      </c>
      <c r="B110" s="52">
        <f>SUM(B3:B108)</f>
        <v>9</v>
      </c>
      <c r="C110" s="52">
        <f>SUM(C3:C108)</f>
        <v>10</v>
      </c>
      <c r="D110" s="52">
        <f>SUM(D3:D108)</f>
        <v>41</v>
      </c>
      <c r="E110" s="52">
        <f>SUM(E3:E108)</f>
        <v>5</v>
      </c>
      <c r="F110" s="52">
        <f>SUM(F3:F108)</f>
        <v>9</v>
      </c>
      <c r="G110" s="52">
        <f>SUM(G3:G108)</f>
        <v>50</v>
      </c>
      <c r="H110" s="52">
        <f>SUM(H3:H108)</f>
        <v>18</v>
      </c>
      <c r="I110" s="52">
        <f>SUM(I3:I108)</f>
        <v>28</v>
      </c>
      <c r="J110" s="52">
        <f>SUM(J3:J108)</f>
        <v>3</v>
      </c>
      <c r="K110" s="52">
        <f>SUM(K3:K108)</f>
        <v>15</v>
      </c>
      <c r="L110" s="52">
        <f>SUM(L3:L108)</f>
        <v>4</v>
      </c>
      <c r="M110" s="52">
        <f>SUM(M3:M108)</f>
        <v>4</v>
      </c>
      <c r="N110" s="52">
        <f>SUM(N3:N108)</f>
        <v>0</v>
      </c>
      <c r="O110" s="52">
        <f>SUM(O3:O108)</f>
        <v>0</v>
      </c>
      <c r="P110" s="52">
        <f>SUM(P3:P108)</f>
        <v>0</v>
      </c>
      <c r="Q110" s="52">
        <f>SUM(Q3:Q108)</f>
        <v>0</v>
      </c>
      <c r="R110" s="52">
        <f>SUM(R3:R108)</f>
        <v>0</v>
      </c>
      <c r="S110" s="52">
        <f>SUM(S3:S108)</f>
        <v>0</v>
      </c>
      <c r="T110" s="52">
        <f>SUM(T3:T108)</f>
        <v>0</v>
      </c>
      <c r="U110" s="52">
        <f>SUM(U3:U108)</f>
        <v>0</v>
      </c>
      <c r="V110" s="52">
        <f>SUM(V2:V108)</f>
        <v>0</v>
      </c>
      <c r="W110" s="52">
        <f>SUM(W2:W108)</f>
        <v>0</v>
      </c>
      <c r="X110" s="52">
        <f t="shared" ref="X110:AF110" si="3">SUM(X2:X108)</f>
        <v>0</v>
      </c>
      <c r="Y110" s="52">
        <f t="shared" si="3"/>
        <v>0</v>
      </c>
      <c r="Z110" s="52">
        <f t="shared" si="3"/>
        <v>0</v>
      </c>
      <c r="AA110" s="52">
        <f t="shared" si="3"/>
        <v>0</v>
      </c>
      <c r="AB110" s="52">
        <f t="shared" si="3"/>
        <v>0</v>
      </c>
      <c r="AC110" s="52">
        <f t="shared" si="3"/>
        <v>0</v>
      </c>
      <c r="AD110" s="52">
        <f t="shared" si="3"/>
        <v>0</v>
      </c>
      <c r="AE110" s="52">
        <f t="shared" si="3"/>
        <v>0</v>
      </c>
      <c r="AF110" s="52">
        <f t="shared" si="3"/>
        <v>0</v>
      </c>
      <c r="AG110" s="53"/>
      <c r="AH110" s="54"/>
    </row>
    <row r="111" spans="1:35">
      <c r="A111" s="55" t="s">
        <v>38</v>
      </c>
      <c r="B111" s="56">
        <f>COUNT(B3:B108)</f>
        <v>8</v>
      </c>
      <c r="C111" s="56">
        <f>COUNT(C3:C108)</f>
        <v>5</v>
      </c>
      <c r="D111" s="56">
        <f>COUNT(D3:D108)</f>
        <v>7</v>
      </c>
      <c r="E111" s="56">
        <f>COUNT(E3:E108)</f>
        <v>1</v>
      </c>
      <c r="F111" s="56">
        <f>COUNT(F3:F108)</f>
        <v>4</v>
      </c>
      <c r="G111" s="56">
        <f>COUNT(G3:G108)</f>
        <v>7</v>
      </c>
      <c r="H111" s="56">
        <f>COUNT(H3:H108)</f>
        <v>3</v>
      </c>
      <c r="I111" s="56">
        <f>COUNT(I3:I108)</f>
        <v>5</v>
      </c>
      <c r="J111" s="56">
        <f>COUNT(J3:J108)</f>
        <v>3</v>
      </c>
      <c r="K111" s="56">
        <f>COUNT(K3:K108)</f>
        <v>1</v>
      </c>
      <c r="L111" s="56">
        <f>COUNT(L3:L108)</f>
        <v>2</v>
      </c>
      <c r="M111" s="56">
        <f>COUNT(M3:M108)</f>
        <v>2</v>
      </c>
      <c r="N111" s="56">
        <f>COUNT(N3:N108)</f>
        <v>0</v>
      </c>
      <c r="O111" s="56">
        <f>COUNT(O3:O108)</f>
        <v>0</v>
      </c>
      <c r="P111" s="56">
        <f>COUNT(P3:P108)</f>
        <v>0</v>
      </c>
      <c r="Q111" s="56">
        <f>COUNT(Q3:Q108)</f>
        <v>0</v>
      </c>
      <c r="R111" s="56">
        <f>COUNT(R3:R108)</f>
        <v>0</v>
      </c>
      <c r="S111" s="56">
        <f>COUNT(S3:S108)</f>
        <v>0</v>
      </c>
      <c r="T111" s="56">
        <f>COUNT(T3:T108)</f>
        <v>0</v>
      </c>
      <c r="U111" s="56">
        <f>COUNT(U3:U108)</f>
        <v>0</v>
      </c>
      <c r="V111" s="56">
        <f>COUNT(V2:V108)</f>
        <v>0</v>
      </c>
      <c r="W111" s="56">
        <f>COUNT(W2:W108)</f>
        <v>0</v>
      </c>
      <c r="X111" s="56">
        <f t="shared" ref="X111:AF111" si="4">COUNT(X2:X108)</f>
        <v>0</v>
      </c>
      <c r="Y111" s="56">
        <f t="shared" si="4"/>
        <v>0</v>
      </c>
      <c r="Z111" s="56">
        <f t="shared" si="4"/>
        <v>0</v>
      </c>
      <c r="AA111" s="56">
        <f t="shared" si="4"/>
        <v>0</v>
      </c>
      <c r="AB111" s="56">
        <f t="shared" si="4"/>
        <v>0</v>
      </c>
      <c r="AC111" s="56">
        <f t="shared" si="4"/>
        <v>0</v>
      </c>
      <c r="AD111" s="56">
        <f t="shared" si="4"/>
        <v>0</v>
      </c>
      <c r="AE111" s="56">
        <f t="shared" si="4"/>
        <v>0</v>
      </c>
      <c r="AF111" s="56">
        <f t="shared" si="4"/>
        <v>0</v>
      </c>
      <c r="AG111" s="54"/>
      <c r="AH111" s="54"/>
    </row>
    <row r="112" spans="1:35">
      <c r="A112" s="57" t="s">
        <v>39</v>
      </c>
      <c r="B112" s="83">
        <f>B110</f>
        <v>9</v>
      </c>
      <c r="C112" s="59">
        <f t="shared" ref="C112:AF112" si="5">SUM(C110+B112)</f>
        <v>19</v>
      </c>
      <c r="D112" s="59">
        <f t="shared" si="5"/>
        <v>60</v>
      </c>
      <c r="E112" s="59">
        <f t="shared" si="5"/>
        <v>65</v>
      </c>
      <c r="F112" s="59">
        <f t="shared" si="5"/>
        <v>74</v>
      </c>
      <c r="G112" s="59">
        <f t="shared" si="5"/>
        <v>124</v>
      </c>
      <c r="H112" s="59">
        <f t="shared" si="5"/>
        <v>142</v>
      </c>
      <c r="I112" s="59">
        <f t="shared" si="5"/>
        <v>170</v>
      </c>
      <c r="J112" s="59">
        <f t="shared" si="5"/>
        <v>173</v>
      </c>
      <c r="K112" s="59">
        <f t="shared" si="5"/>
        <v>188</v>
      </c>
      <c r="L112" s="59">
        <f t="shared" si="5"/>
        <v>192</v>
      </c>
      <c r="M112" s="59">
        <f t="shared" si="5"/>
        <v>196</v>
      </c>
      <c r="N112" s="59">
        <f t="shared" si="5"/>
        <v>196</v>
      </c>
      <c r="O112" s="59">
        <f t="shared" si="5"/>
        <v>196</v>
      </c>
      <c r="P112" s="59">
        <f t="shared" si="5"/>
        <v>196</v>
      </c>
      <c r="Q112" s="59">
        <f t="shared" si="5"/>
        <v>196</v>
      </c>
      <c r="R112" s="59">
        <f t="shared" si="5"/>
        <v>196</v>
      </c>
      <c r="S112" s="59">
        <f t="shared" si="5"/>
        <v>196</v>
      </c>
      <c r="T112" s="59">
        <f t="shared" si="5"/>
        <v>196</v>
      </c>
      <c r="U112" s="59">
        <f t="shared" si="5"/>
        <v>196</v>
      </c>
      <c r="V112" s="59">
        <f t="shared" si="5"/>
        <v>196</v>
      </c>
      <c r="W112" s="59">
        <f t="shared" si="5"/>
        <v>196</v>
      </c>
      <c r="X112" s="59">
        <f t="shared" si="5"/>
        <v>196</v>
      </c>
      <c r="Y112" s="59">
        <f t="shared" si="5"/>
        <v>196</v>
      </c>
      <c r="Z112" s="59">
        <f t="shared" si="5"/>
        <v>196</v>
      </c>
      <c r="AA112" s="59">
        <f t="shared" si="5"/>
        <v>196</v>
      </c>
      <c r="AB112" s="59">
        <f t="shared" si="5"/>
        <v>196</v>
      </c>
      <c r="AC112" s="59">
        <f t="shared" si="5"/>
        <v>196</v>
      </c>
      <c r="AD112" s="59">
        <f t="shared" si="5"/>
        <v>196</v>
      </c>
      <c r="AE112" s="59">
        <f t="shared" si="5"/>
        <v>196</v>
      </c>
      <c r="AF112" s="59">
        <f t="shared" si="5"/>
        <v>196</v>
      </c>
      <c r="AG112" s="87">
        <f>SUM(B110:AF110)</f>
        <v>196</v>
      </c>
      <c r="AH112" s="54"/>
      <c r="AI112" s="60" t="s">
        <v>62</v>
      </c>
    </row>
    <row r="113" spans="1:35">
      <c r="A113" s="61" t="s">
        <v>41</v>
      </c>
      <c r="B113" s="62">
        <f>SUM(B110+Oktober!AG113)</f>
        <v>8764</v>
      </c>
      <c r="C113" s="62">
        <f>SUM(B113+C110)</f>
        <v>8774</v>
      </c>
      <c r="D113" s="62">
        <f t="shared" ref="D113:AG113" si="6">SUM(C113+D110)</f>
        <v>8815</v>
      </c>
      <c r="E113" s="62">
        <f t="shared" si="6"/>
        <v>8820</v>
      </c>
      <c r="F113" s="62">
        <f t="shared" si="6"/>
        <v>8829</v>
      </c>
      <c r="G113" s="62">
        <f t="shared" si="6"/>
        <v>8879</v>
      </c>
      <c r="H113" s="62">
        <f t="shared" si="6"/>
        <v>8897</v>
      </c>
      <c r="I113" s="62">
        <f t="shared" si="6"/>
        <v>8925</v>
      </c>
      <c r="J113" s="62">
        <f t="shared" si="6"/>
        <v>8928</v>
      </c>
      <c r="K113" s="62">
        <f t="shared" si="6"/>
        <v>8943</v>
      </c>
      <c r="L113" s="62">
        <f t="shared" si="6"/>
        <v>8947</v>
      </c>
      <c r="M113" s="62">
        <f t="shared" si="6"/>
        <v>8951</v>
      </c>
      <c r="N113" s="62">
        <f t="shared" si="6"/>
        <v>8951</v>
      </c>
      <c r="O113" s="62">
        <f t="shared" si="6"/>
        <v>8951</v>
      </c>
      <c r="P113" s="62">
        <f t="shared" si="6"/>
        <v>8951</v>
      </c>
      <c r="Q113" s="62">
        <f t="shared" si="6"/>
        <v>8951</v>
      </c>
      <c r="R113" s="62">
        <f t="shared" si="6"/>
        <v>8951</v>
      </c>
      <c r="S113" s="62">
        <f t="shared" si="6"/>
        <v>8951</v>
      </c>
      <c r="T113" s="62">
        <f t="shared" si="6"/>
        <v>8951</v>
      </c>
      <c r="U113" s="62">
        <f t="shared" si="6"/>
        <v>8951</v>
      </c>
      <c r="V113" s="62">
        <f t="shared" si="6"/>
        <v>8951</v>
      </c>
      <c r="W113" s="62">
        <f t="shared" si="6"/>
        <v>8951</v>
      </c>
      <c r="X113" s="62">
        <f t="shared" si="6"/>
        <v>8951</v>
      </c>
      <c r="Y113" s="62">
        <f t="shared" si="6"/>
        <v>8951</v>
      </c>
      <c r="Z113" s="62">
        <f t="shared" si="6"/>
        <v>8951</v>
      </c>
      <c r="AA113" s="62">
        <f t="shared" si="6"/>
        <v>8951</v>
      </c>
      <c r="AB113" s="62">
        <f t="shared" si="6"/>
        <v>8951</v>
      </c>
      <c r="AC113" s="62">
        <f t="shared" si="6"/>
        <v>8951</v>
      </c>
      <c r="AD113" s="62">
        <f t="shared" si="6"/>
        <v>8951</v>
      </c>
      <c r="AE113" s="62">
        <f t="shared" si="6"/>
        <v>8951</v>
      </c>
      <c r="AF113" s="62">
        <f t="shared" si="6"/>
        <v>8951</v>
      </c>
      <c r="AG113" s="84">
        <f t="shared" si="6"/>
        <v>8951</v>
      </c>
      <c r="AH113" s="54"/>
      <c r="AI113" s="64">
        <f>SUM(AG113+311787)</f>
        <v>320738</v>
      </c>
    </row>
    <row r="114" spans="1:35">
      <c r="A114" s="65" t="s">
        <v>42</v>
      </c>
      <c r="AH114" s="54"/>
    </row>
    <row r="115" spans="1:35">
      <c r="A115" s="67">
        <f>COUNT(AH2:AH108)</f>
        <v>107</v>
      </c>
      <c r="AH115" s="54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72"/>
  <sheetViews>
    <sheetView workbookViewId="0">
      <pane ySplit="1" topLeftCell="B354" activePane="bottomLeft" state="frozen"/>
      <selection pane="bottomLeft" activeCell="C375" sqref="C375"/>
    </sheetView>
  </sheetViews>
  <sheetFormatPr defaultColWidth="17.28515625" defaultRowHeight="15" customHeight="1"/>
  <cols>
    <col min="1" max="1" width="35" hidden="1" customWidth="1"/>
    <col min="2" max="2" width="15.5703125" customWidth="1"/>
    <col min="3" max="3" width="41.28515625" customWidth="1"/>
    <col min="4" max="4" width="46.42578125" customWidth="1"/>
    <col min="5" max="5" width="9.28515625" customWidth="1"/>
    <col min="6" max="6" width="19.85546875" customWidth="1"/>
    <col min="7" max="7" width="39" customWidth="1"/>
    <col min="8" max="8" width="38.85546875" customWidth="1"/>
    <col min="9" max="10" width="8.85546875" customWidth="1"/>
  </cols>
  <sheetData>
    <row r="1" spans="1:10" ht="15" customHeight="1">
      <c r="A1" s="1" t="s">
        <v>61</v>
      </c>
      <c r="B1" s="7" t="s">
        <v>143</v>
      </c>
      <c r="C1" s="7" t="s">
        <v>144</v>
      </c>
      <c r="D1" s="7" t="s">
        <v>145</v>
      </c>
      <c r="E1" s="9"/>
      <c r="F1" s="7" t="s">
        <v>143</v>
      </c>
      <c r="G1" s="7" t="s">
        <v>146</v>
      </c>
      <c r="H1" s="10" t="s">
        <v>145</v>
      </c>
      <c r="I1" s="11" t="s">
        <v>147</v>
      </c>
      <c r="J1" s="13" t="s">
        <v>148</v>
      </c>
    </row>
    <row r="2" spans="1:10" ht="15" customHeight="1">
      <c r="A2" s="15" t="str">
        <f>HYPERLINK("http://c3.anthus.nu/","http://c3.anthus.nu/")</f>
        <v>http://c3.anthus.nu/</v>
      </c>
      <c r="B2" s="18" t="s">
        <v>149</v>
      </c>
      <c r="C2" s="19" t="s">
        <v>150</v>
      </c>
      <c r="D2" s="21" t="s">
        <v>151</v>
      </c>
      <c r="E2" s="22"/>
      <c r="F2" s="23" t="s">
        <v>152</v>
      </c>
      <c r="G2" s="19" t="s">
        <v>153</v>
      </c>
      <c r="H2" s="24" t="s">
        <v>154</v>
      </c>
      <c r="I2" s="25">
        <v>2012</v>
      </c>
      <c r="J2" s="26">
        <v>13528</v>
      </c>
    </row>
    <row r="3" spans="1:10" ht="15" customHeight="1">
      <c r="A3" s="27"/>
      <c r="B3" s="28" t="s">
        <v>155</v>
      </c>
      <c r="C3" s="29" t="s">
        <v>156</v>
      </c>
      <c r="D3" s="34" t="s">
        <v>157</v>
      </c>
      <c r="E3" s="35"/>
      <c r="F3" s="38" t="s">
        <v>158</v>
      </c>
      <c r="G3" s="29" t="s">
        <v>159</v>
      </c>
      <c r="H3" s="39" t="s">
        <v>160</v>
      </c>
      <c r="I3" s="40">
        <v>2011</v>
      </c>
      <c r="J3" s="41">
        <v>11307</v>
      </c>
    </row>
    <row r="4" spans="1:10" ht="15" customHeight="1">
      <c r="A4" s="42"/>
      <c r="B4" s="28" t="s">
        <v>161</v>
      </c>
      <c r="C4" s="29" t="s">
        <v>162</v>
      </c>
      <c r="D4" s="34" t="s">
        <v>163</v>
      </c>
      <c r="E4" s="35"/>
      <c r="F4" s="38" t="s">
        <v>164</v>
      </c>
      <c r="G4" s="29" t="s">
        <v>165</v>
      </c>
      <c r="H4" s="39" t="s">
        <v>166</v>
      </c>
      <c r="I4" s="40">
        <v>2010</v>
      </c>
      <c r="J4" s="41">
        <v>12172</v>
      </c>
    </row>
    <row r="5" spans="1:10" ht="15" customHeight="1">
      <c r="A5" s="42"/>
      <c r="B5" s="28" t="s">
        <v>167</v>
      </c>
      <c r="C5" s="29" t="s">
        <v>168</v>
      </c>
      <c r="D5" s="34" t="s">
        <v>169</v>
      </c>
      <c r="E5" s="35"/>
      <c r="F5" s="38" t="s">
        <v>170</v>
      </c>
      <c r="G5" s="29" t="s">
        <v>171</v>
      </c>
      <c r="H5" s="39" t="s">
        <v>172</v>
      </c>
      <c r="I5" s="40">
        <v>2009</v>
      </c>
      <c r="J5" s="41">
        <v>10331</v>
      </c>
    </row>
    <row r="6" spans="1:10" ht="15" customHeight="1">
      <c r="A6" s="42"/>
      <c r="B6" s="28" t="s">
        <v>173</v>
      </c>
      <c r="C6" s="29" t="s">
        <v>174</v>
      </c>
      <c r="D6" s="34" t="s">
        <v>175</v>
      </c>
      <c r="E6" s="35"/>
      <c r="F6" s="38" t="s">
        <v>176</v>
      </c>
      <c r="G6" s="29" t="s">
        <v>177</v>
      </c>
      <c r="H6" s="39" t="s">
        <v>178</v>
      </c>
      <c r="I6" s="40">
        <v>2008</v>
      </c>
      <c r="J6" s="41">
        <v>16369</v>
      </c>
    </row>
    <row r="7" spans="1:10" ht="15" customHeight="1">
      <c r="A7" s="42"/>
      <c r="B7" s="28" t="s">
        <v>179</v>
      </c>
      <c r="C7" s="29" t="s">
        <v>180</v>
      </c>
      <c r="D7" s="34" t="s">
        <v>181</v>
      </c>
      <c r="E7" s="35"/>
      <c r="F7" s="38" t="s">
        <v>182</v>
      </c>
      <c r="G7" s="29" t="s">
        <v>183</v>
      </c>
      <c r="H7" s="39" t="s">
        <v>184</v>
      </c>
      <c r="I7" s="40">
        <v>2007</v>
      </c>
      <c r="J7" s="41">
        <v>12072</v>
      </c>
    </row>
    <row r="8" spans="1:10" ht="15" customHeight="1">
      <c r="A8" s="42"/>
      <c r="B8" s="28" t="s">
        <v>185</v>
      </c>
      <c r="C8" s="29" t="s">
        <v>186</v>
      </c>
      <c r="D8" s="34" t="s">
        <v>187</v>
      </c>
      <c r="E8" s="35"/>
      <c r="F8" s="38" t="s">
        <v>188</v>
      </c>
      <c r="G8" s="29" t="s">
        <v>189</v>
      </c>
      <c r="H8" s="39" t="s">
        <v>190</v>
      </c>
      <c r="I8" s="40">
        <v>2006</v>
      </c>
      <c r="J8" s="41">
        <v>9670</v>
      </c>
    </row>
    <row r="9" spans="1:10" ht="15" customHeight="1">
      <c r="A9" s="42"/>
      <c r="B9" s="28" t="s">
        <v>191</v>
      </c>
      <c r="C9" s="29" t="s">
        <v>192</v>
      </c>
      <c r="D9" s="34" t="s">
        <v>193</v>
      </c>
      <c r="E9" s="35"/>
      <c r="F9" s="38" t="s">
        <v>194</v>
      </c>
      <c r="G9" s="29" t="s">
        <v>195</v>
      </c>
      <c r="H9" s="39" t="s">
        <v>196</v>
      </c>
      <c r="I9" s="40">
        <v>2005</v>
      </c>
      <c r="J9" s="41">
        <v>8481</v>
      </c>
    </row>
    <row r="10" spans="1:10" ht="15" customHeight="1">
      <c r="A10" s="42"/>
      <c r="B10" s="28" t="s">
        <v>197</v>
      </c>
      <c r="C10" s="29" t="s">
        <v>198</v>
      </c>
      <c r="D10" s="34" t="s">
        <v>199</v>
      </c>
      <c r="E10" s="35"/>
      <c r="F10" s="38" t="s">
        <v>200</v>
      </c>
      <c r="G10" s="29" t="s">
        <v>201</v>
      </c>
      <c r="H10" s="39" t="s">
        <v>202</v>
      </c>
      <c r="I10" s="40">
        <v>2004</v>
      </c>
      <c r="J10" s="41">
        <v>9784</v>
      </c>
    </row>
    <row r="11" spans="1:10" ht="15" customHeight="1">
      <c r="A11" s="42"/>
      <c r="B11" s="28" t="s">
        <v>203</v>
      </c>
      <c r="C11" s="29" t="s">
        <v>204</v>
      </c>
      <c r="D11" s="34" t="s">
        <v>205</v>
      </c>
      <c r="E11" s="35"/>
      <c r="F11" s="38" t="s">
        <v>206</v>
      </c>
      <c r="G11" s="29" t="s">
        <v>207</v>
      </c>
      <c r="H11" s="39" t="s">
        <v>208</v>
      </c>
      <c r="I11" s="40">
        <v>2003</v>
      </c>
      <c r="J11" s="41">
        <v>4399</v>
      </c>
    </row>
    <row r="12" spans="1:10" ht="15" customHeight="1">
      <c r="A12" s="42"/>
      <c r="B12" s="28" t="s">
        <v>209</v>
      </c>
      <c r="C12" s="29" t="s">
        <v>210</v>
      </c>
      <c r="D12" s="34" t="s">
        <v>211</v>
      </c>
      <c r="E12" s="35"/>
      <c r="F12" s="38" t="s">
        <v>212</v>
      </c>
      <c r="G12" s="29" t="s">
        <v>213</v>
      </c>
      <c r="H12" s="39" t="s">
        <v>214</v>
      </c>
      <c r="I12" s="40">
        <v>2002</v>
      </c>
      <c r="J12" s="41">
        <v>4205</v>
      </c>
    </row>
    <row r="13" spans="1:10" ht="15" customHeight="1">
      <c r="A13" s="42"/>
      <c r="B13" s="28" t="s">
        <v>215</v>
      </c>
      <c r="C13" s="29" t="s">
        <v>216</v>
      </c>
      <c r="D13" s="34" t="s">
        <v>217</v>
      </c>
      <c r="E13" s="35"/>
      <c r="F13" s="38" t="s">
        <v>218</v>
      </c>
      <c r="G13" s="29" t="s">
        <v>219</v>
      </c>
      <c r="H13" s="39" t="s">
        <v>220</v>
      </c>
      <c r="I13" s="40">
        <v>2001</v>
      </c>
      <c r="J13" s="41">
        <v>2429</v>
      </c>
    </row>
    <row r="14" spans="1:10" ht="15" customHeight="1">
      <c r="A14" s="27"/>
      <c r="B14" s="28" t="s">
        <v>221</v>
      </c>
      <c r="C14" s="29" t="s">
        <v>222</v>
      </c>
      <c r="D14" s="34" t="s">
        <v>223</v>
      </c>
      <c r="E14" s="35"/>
      <c r="F14" s="38" t="s">
        <v>224</v>
      </c>
      <c r="G14" s="29" t="s">
        <v>225</v>
      </c>
      <c r="H14" s="39" t="s">
        <v>226</v>
      </c>
      <c r="I14" s="40">
        <v>2000</v>
      </c>
      <c r="J14" s="41">
        <v>2258</v>
      </c>
    </row>
    <row r="15" spans="1:10" ht="15" customHeight="1">
      <c r="A15" s="27"/>
      <c r="B15" s="28" t="s">
        <v>227</v>
      </c>
      <c r="C15" s="29" t="s">
        <v>228</v>
      </c>
      <c r="D15" s="34" t="s">
        <v>229</v>
      </c>
      <c r="E15" s="35"/>
      <c r="F15" s="38" t="s">
        <v>230</v>
      </c>
      <c r="G15" s="29" t="s">
        <v>231</v>
      </c>
      <c r="H15" s="39" t="s">
        <v>232</v>
      </c>
      <c r="I15" s="40">
        <v>1999</v>
      </c>
      <c r="J15" s="41">
        <v>3238</v>
      </c>
    </row>
    <row r="16" spans="1:10" ht="15" customHeight="1">
      <c r="A16" s="27"/>
      <c r="B16" s="28" t="s">
        <v>233</v>
      </c>
      <c r="C16" s="29" t="s">
        <v>234</v>
      </c>
      <c r="D16" s="34" t="s">
        <v>235</v>
      </c>
      <c r="E16" s="35"/>
      <c r="F16" s="38" t="s">
        <v>236</v>
      </c>
      <c r="G16" s="29" t="s">
        <v>237</v>
      </c>
      <c r="H16" s="39" t="s">
        <v>238</v>
      </c>
      <c r="I16" s="40">
        <v>1998</v>
      </c>
      <c r="J16" s="41">
        <v>3136</v>
      </c>
    </row>
    <row r="17" spans="1:10" ht="15" customHeight="1">
      <c r="A17" s="27"/>
      <c r="B17" s="28" t="s">
        <v>239</v>
      </c>
      <c r="C17" s="29" t="s">
        <v>240</v>
      </c>
      <c r="D17" s="34" t="s">
        <v>241</v>
      </c>
      <c r="E17" s="35"/>
      <c r="F17" s="38" t="s">
        <v>242</v>
      </c>
      <c r="G17" s="29" t="s">
        <v>243</v>
      </c>
      <c r="H17" s="39" t="s">
        <v>244</v>
      </c>
      <c r="I17" s="40">
        <v>1997</v>
      </c>
      <c r="J17" s="41">
        <v>3234</v>
      </c>
    </row>
    <row r="18" spans="1:10" ht="15" customHeight="1">
      <c r="A18" s="27"/>
      <c r="B18" s="28" t="s">
        <v>245</v>
      </c>
      <c r="C18" s="29" t="s">
        <v>246</v>
      </c>
      <c r="D18" s="34" t="s">
        <v>247</v>
      </c>
      <c r="E18" s="43"/>
      <c r="F18" s="38" t="s">
        <v>248</v>
      </c>
      <c r="G18" s="29" t="s">
        <v>249</v>
      </c>
      <c r="H18" s="39" t="s">
        <v>250</v>
      </c>
      <c r="I18" s="40">
        <v>1996</v>
      </c>
      <c r="J18" s="41">
        <v>2917</v>
      </c>
    </row>
    <row r="19" spans="1:10" ht="15" customHeight="1">
      <c r="A19" s="27"/>
      <c r="B19" s="28" t="s">
        <v>251</v>
      </c>
      <c r="C19" s="29" t="s">
        <v>252</v>
      </c>
      <c r="D19" s="34" t="s">
        <v>253</v>
      </c>
      <c r="E19" s="35"/>
      <c r="F19" s="38" t="s">
        <v>254</v>
      </c>
      <c r="G19" s="29" t="s">
        <v>255</v>
      </c>
      <c r="H19" s="39" t="s">
        <v>256</v>
      </c>
      <c r="I19" s="40">
        <v>1995</v>
      </c>
      <c r="J19" s="41">
        <v>522</v>
      </c>
    </row>
    <row r="20" spans="1:10" ht="15" customHeight="1">
      <c r="A20" s="27"/>
      <c r="B20" s="28" t="s">
        <v>257</v>
      </c>
      <c r="C20" s="29" t="s">
        <v>258</v>
      </c>
      <c r="D20" s="34" t="s">
        <v>259</v>
      </c>
      <c r="E20" s="35"/>
      <c r="F20" s="38" t="s">
        <v>260</v>
      </c>
      <c r="G20" s="29" t="s">
        <v>261</v>
      </c>
      <c r="H20" s="39" t="s">
        <v>262</v>
      </c>
      <c r="I20" s="40">
        <v>1994</v>
      </c>
      <c r="J20" s="41">
        <v>789</v>
      </c>
    </row>
    <row r="21" spans="1:10" ht="15" customHeight="1">
      <c r="A21" s="27"/>
      <c r="B21" s="28" t="s">
        <v>263</v>
      </c>
      <c r="C21" s="29" t="s">
        <v>264</v>
      </c>
      <c r="D21" s="34" t="s">
        <v>265</v>
      </c>
      <c r="E21" s="35"/>
      <c r="F21" s="38" t="s">
        <v>266</v>
      </c>
      <c r="G21" s="29" t="s">
        <v>267</v>
      </c>
      <c r="H21" s="39" t="s">
        <v>268</v>
      </c>
      <c r="I21" s="40">
        <v>1993</v>
      </c>
      <c r="J21" s="41">
        <v>5283</v>
      </c>
    </row>
    <row r="22" spans="1:10" ht="15" customHeight="1">
      <c r="A22" s="27"/>
      <c r="B22" s="28" t="s">
        <v>269</v>
      </c>
      <c r="C22" s="29" t="s">
        <v>270</v>
      </c>
      <c r="D22" s="34" t="s">
        <v>271</v>
      </c>
      <c r="E22" s="35"/>
      <c r="F22" s="38" t="s">
        <v>272</v>
      </c>
      <c r="G22" s="29" t="s">
        <v>273</v>
      </c>
      <c r="H22" s="39" t="s">
        <v>274</v>
      </c>
      <c r="I22" s="40">
        <v>1992</v>
      </c>
      <c r="J22" s="41">
        <v>4359</v>
      </c>
    </row>
    <row r="23" spans="1:10" ht="15" customHeight="1">
      <c r="A23" s="27"/>
      <c r="B23" s="28" t="s">
        <v>275</v>
      </c>
      <c r="C23" s="29" t="s">
        <v>276</v>
      </c>
      <c r="D23" s="34" t="s">
        <v>277</v>
      </c>
      <c r="E23" s="35"/>
      <c r="F23" s="38" t="s">
        <v>278</v>
      </c>
      <c r="G23" s="29" t="s">
        <v>279</v>
      </c>
      <c r="H23" s="39" t="s">
        <v>280</v>
      </c>
      <c r="I23" s="40">
        <v>1991</v>
      </c>
      <c r="J23" s="41">
        <v>4918</v>
      </c>
    </row>
    <row r="24" spans="1:10" ht="15" customHeight="1">
      <c r="A24" s="27"/>
      <c r="B24" s="28" t="s">
        <v>281</v>
      </c>
      <c r="C24" s="29" t="s">
        <v>282</v>
      </c>
      <c r="D24" s="34" t="s">
        <v>283</v>
      </c>
      <c r="E24" s="35"/>
      <c r="F24" s="38" t="s">
        <v>284</v>
      </c>
      <c r="G24" s="29" t="s">
        <v>285</v>
      </c>
      <c r="H24" s="39" t="s">
        <v>286</v>
      </c>
      <c r="I24" s="40">
        <v>1990</v>
      </c>
      <c r="J24" s="41">
        <v>11520</v>
      </c>
    </row>
    <row r="25" spans="1:10" ht="15" customHeight="1">
      <c r="A25" s="27"/>
      <c r="B25" s="28" t="s">
        <v>287</v>
      </c>
      <c r="C25" s="29" t="s">
        <v>288</v>
      </c>
      <c r="D25" s="34" t="s">
        <v>289</v>
      </c>
      <c r="E25" s="35"/>
      <c r="F25" s="38" t="s">
        <v>290</v>
      </c>
      <c r="G25" s="29" t="s">
        <v>291</v>
      </c>
      <c r="H25" s="39" t="s">
        <v>292</v>
      </c>
      <c r="I25" s="40">
        <v>1989</v>
      </c>
      <c r="J25" s="41">
        <v>10011</v>
      </c>
    </row>
    <row r="26" spans="1:10" ht="15" customHeight="1">
      <c r="A26" s="27"/>
      <c r="B26" s="28" t="s">
        <v>293</v>
      </c>
      <c r="C26" s="29" t="s">
        <v>294</v>
      </c>
      <c r="D26" s="34" t="s">
        <v>295</v>
      </c>
      <c r="E26" s="35"/>
      <c r="F26" s="38" t="s">
        <v>296</v>
      </c>
      <c r="G26" s="29" t="s">
        <v>297</v>
      </c>
      <c r="H26" s="39" t="s">
        <v>298</v>
      </c>
      <c r="I26" s="40">
        <v>1988</v>
      </c>
      <c r="J26" s="41">
        <v>14906</v>
      </c>
    </row>
    <row r="27" spans="1:10" ht="15" customHeight="1">
      <c r="A27" s="27"/>
      <c r="B27" s="28" t="s">
        <v>299</v>
      </c>
      <c r="C27" s="29" t="s">
        <v>300</v>
      </c>
      <c r="D27" s="34" t="s">
        <v>301</v>
      </c>
      <c r="E27" s="35"/>
      <c r="F27" s="38" t="s">
        <v>302</v>
      </c>
      <c r="G27" s="29" t="s">
        <v>303</v>
      </c>
      <c r="H27" s="39" t="s">
        <v>304</v>
      </c>
      <c r="I27" s="40">
        <v>1987</v>
      </c>
      <c r="J27" s="41">
        <v>7823</v>
      </c>
    </row>
    <row r="28" spans="1:10" ht="15" customHeight="1">
      <c r="A28" s="27"/>
      <c r="B28" s="28" t="s">
        <v>305</v>
      </c>
      <c r="C28" s="29" t="s">
        <v>306</v>
      </c>
      <c r="D28" s="34" t="s">
        <v>307</v>
      </c>
      <c r="E28" s="35"/>
      <c r="F28" s="38" t="s">
        <v>308</v>
      </c>
      <c r="G28" s="29" t="s">
        <v>309</v>
      </c>
      <c r="H28" s="39" t="s">
        <v>310</v>
      </c>
      <c r="I28" s="40">
        <v>1986</v>
      </c>
      <c r="J28" s="41">
        <v>11135</v>
      </c>
    </row>
    <row r="29" spans="1:10" ht="15" customHeight="1">
      <c r="A29" s="27"/>
      <c r="B29" s="28" t="s">
        <v>311</v>
      </c>
      <c r="C29" s="29" t="s">
        <v>312</v>
      </c>
      <c r="D29" s="34" t="s">
        <v>313</v>
      </c>
      <c r="E29" s="35"/>
      <c r="F29" s="38" t="s">
        <v>314</v>
      </c>
      <c r="G29" s="29" t="s">
        <v>315</v>
      </c>
      <c r="H29" s="39" t="s">
        <v>316</v>
      </c>
      <c r="I29" s="40">
        <v>1985</v>
      </c>
      <c r="J29" s="41">
        <v>11835</v>
      </c>
    </row>
    <row r="30" spans="1:10" ht="15" customHeight="1">
      <c r="A30" s="27"/>
      <c r="B30" s="28" t="s">
        <v>317</v>
      </c>
      <c r="C30" s="29" t="s">
        <v>318</v>
      </c>
      <c r="D30" s="34" t="s">
        <v>319</v>
      </c>
      <c r="E30" s="35"/>
      <c r="F30" s="38" t="s">
        <v>320</v>
      </c>
      <c r="G30" s="29" t="s">
        <v>321</v>
      </c>
      <c r="H30" s="39" t="s">
        <v>322</v>
      </c>
      <c r="I30" s="40">
        <v>1984</v>
      </c>
      <c r="J30" s="41">
        <v>13173</v>
      </c>
    </row>
    <row r="31" spans="1:10" ht="15" customHeight="1">
      <c r="A31" s="27"/>
      <c r="B31" s="28" t="s">
        <v>323</v>
      </c>
      <c r="C31" s="29" t="s">
        <v>324</v>
      </c>
      <c r="D31" s="34" t="s">
        <v>325</v>
      </c>
      <c r="E31" s="35"/>
      <c r="F31" s="38" t="s">
        <v>326</v>
      </c>
      <c r="G31" s="29" t="s">
        <v>327</v>
      </c>
      <c r="H31" s="39" t="s">
        <v>328</v>
      </c>
      <c r="I31" s="40">
        <v>1983</v>
      </c>
      <c r="J31" s="41">
        <v>11548</v>
      </c>
    </row>
    <row r="32" spans="1:10" ht="15" customHeight="1">
      <c r="A32" s="27"/>
      <c r="B32" s="28" t="s">
        <v>329</v>
      </c>
      <c r="C32" s="29" t="s">
        <v>330</v>
      </c>
      <c r="D32" s="34" t="s">
        <v>331</v>
      </c>
      <c r="E32" s="35"/>
      <c r="F32" s="38" t="s">
        <v>332</v>
      </c>
      <c r="G32" s="29" t="s">
        <v>333</v>
      </c>
      <c r="H32" s="39" t="s">
        <v>334</v>
      </c>
      <c r="I32" s="40">
        <v>1982</v>
      </c>
      <c r="J32" s="41">
        <v>12118</v>
      </c>
    </row>
    <row r="33" spans="1:10" ht="15" customHeight="1">
      <c r="A33" s="27"/>
      <c r="B33" s="28" t="s">
        <v>335</v>
      </c>
      <c r="C33" s="29" t="s">
        <v>336</v>
      </c>
      <c r="D33" s="34" t="s">
        <v>337</v>
      </c>
      <c r="E33" s="35"/>
      <c r="F33" s="38" t="s">
        <v>338</v>
      </c>
      <c r="G33" s="29" t="s">
        <v>339</v>
      </c>
      <c r="H33" s="39" t="s">
        <v>340</v>
      </c>
      <c r="I33" s="40">
        <v>1981</v>
      </c>
      <c r="J33" s="41">
        <v>12937</v>
      </c>
    </row>
    <row r="34" spans="1:10" ht="15" customHeight="1">
      <c r="A34" s="27"/>
      <c r="B34" s="28" t="s">
        <v>341</v>
      </c>
      <c r="C34" s="29" t="s">
        <v>342</v>
      </c>
      <c r="D34" s="34" t="s">
        <v>343</v>
      </c>
      <c r="E34" s="35"/>
      <c r="F34" s="38" t="s">
        <v>344</v>
      </c>
      <c r="G34" s="29" t="s">
        <v>345</v>
      </c>
      <c r="H34" s="39" t="s">
        <v>346</v>
      </c>
      <c r="I34" s="40">
        <v>1980</v>
      </c>
      <c r="J34" s="41">
        <v>10887</v>
      </c>
    </row>
    <row r="35" spans="1:10" ht="15" customHeight="1">
      <c r="A35" s="27"/>
      <c r="B35" s="28" t="s">
        <v>347</v>
      </c>
      <c r="C35" s="29" t="s">
        <v>348</v>
      </c>
      <c r="D35" s="34" t="s">
        <v>349</v>
      </c>
      <c r="E35" s="35"/>
      <c r="F35" s="38" t="s">
        <v>350</v>
      </c>
      <c r="G35" s="29" t="s">
        <v>351</v>
      </c>
      <c r="H35" s="39" t="s">
        <v>352</v>
      </c>
      <c r="I35" s="40"/>
      <c r="J35" s="41"/>
    </row>
    <row r="36" spans="1:10" ht="15" customHeight="1">
      <c r="A36" s="27"/>
      <c r="B36" s="28" t="s">
        <v>353</v>
      </c>
      <c r="C36" s="29" t="s">
        <v>354</v>
      </c>
      <c r="D36" s="34" t="s">
        <v>355</v>
      </c>
      <c r="E36" s="35"/>
      <c r="F36" s="38" t="s">
        <v>356</v>
      </c>
      <c r="G36" s="29" t="s">
        <v>357</v>
      </c>
      <c r="H36" s="39" t="s">
        <v>358</v>
      </c>
      <c r="I36" s="40"/>
      <c r="J36" s="41"/>
    </row>
    <row r="37" spans="1:10" ht="15" customHeight="1">
      <c r="A37" s="27"/>
      <c r="B37" s="72" t="s">
        <v>359</v>
      </c>
      <c r="C37" s="73" t="s">
        <v>360</v>
      </c>
      <c r="D37" s="49" t="s">
        <v>361</v>
      </c>
      <c r="E37" s="35"/>
      <c r="F37" s="38" t="s">
        <v>362</v>
      </c>
      <c r="G37" s="29" t="s">
        <v>363</v>
      </c>
      <c r="H37" s="39" t="s">
        <v>364</v>
      </c>
      <c r="I37" s="40" t="s">
        <v>365</v>
      </c>
      <c r="J37" s="41">
        <v>273294</v>
      </c>
    </row>
    <row r="38" spans="1:10" ht="15" customHeight="1">
      <c r="A38" s="27"/>
      <c r="B38" s="44" t="s">
        <v>344</v>
      </c>
      <c r="C38" s="47" t="s">
        <v>345</v>
      </c>
      <c r="D38" s="49" t="s">
        <v>346</v>
      </c>
      <c r="E38" s="35"/>
      <c r="F38" s="38" t="s">
        <v>366</v>
      </c>
      <c r="G38" s="29" t="s">
        <v>367</v>
      </c>
      <c r="H38" s="39" t="s">
        <v>368</v>
      </c>
      <c r="I38" s="40"/>
      <c r="J38" s="41"/>
    </row>
    <row r="39" spans="1:10" ht="15" customHeight="1">
      <c r="A39" s="27"/>
      <c r="B39" s="44" t="s">
        <v>369</v>
      </c>
      <c r="C39" s="47" t="s">
        <v>370</v>
      </c>
      <c r="D39" s="49" t="s">
        <v>371</v>
      </c>
      <c r="E39" s="35"/>
      <c r="F39" s="38" t="s">
        <v>372</v>
      </c>
      <c r="G39" s="29" t="s">
        <v>373</v>
      </c>
      <c r="H39" s="39" t="s">
        <v>374</v>
      </c>
      <c r="I39" s="40"/>
      <c r="J39" s="41"/>
    </row>
    <row r="40" spans="1:10" ht="15" customHeight="1">
      <c r="A40" s="27"/>
      <c r="B40" s="44" t="s">
        <v>375</v>
      </c>
      <c r="C40" s="47" t="s">
        <v>376</v>
      </c>
      <c r="D40" s="49" t="s">
        <v>377</v>
      </c>
      <c r="E40" s="35"/>
      <c r="F40" s="38" t="s">
        <v>378</v>
      </c>
      <c r="G40" s="29" t="s">
        <v>379</v>
      </c>
      <c r="H40" s="39" t="s">
        <v>380</v>
      </c>
      <c r="I40" s="40"/>
      <c r="J40" s="41"/>
    </row>
    <row r="41" spans="1:10" ht="15" customHeight="1">
      <c r="A41" s="27"/>
      <c r="B41" s="44" t="s">
        <v>381</v>
      </c>
      <c r="C41" s="47" t="s">
        <v>376</v>
      </c>
      <c r="D41" s="49" t="s">
        <v>382</v>
      </c>
      <c r="E41" s="35"/>
      <c r="F41" s="38" t="s">
        <v>383</v>
      </c>
      <c r="G41" s="29" t="s">
        <v>384</v>
      </c>
      <c r="H41" s="39" t="s">
        <v>385</v>
      </c>
      <c r="I41" s="40"/>
      <c r="J41" s="41"/>
    </row>
    <row r="42" spans="1:10" ht="15" customHeight="1">
      <c r="A42" s="27"/>
      <c r="B42" s="44" t="s">
        <v>386</v>
      </c>
      <c r="C42" s="47" t="s">
        <v>387</v>
      </c>
      <c r="D42" s="49" t="s">
        <v>388</v>
      </c>
      <c r="E42" s="35"/>
      <c r="F42" s="38" t="s">
        <v>389</v>
      </c>
      <c r="G42" s="29" t="s">
        <v>384</v>
      </c>
      <c r="H42" s="39" t="s">
        <v>390</v>
      </c>
      <c r="I42" s="40"/>
      <c r="J42" s="41"/>
    </row>
    <row r="43" spans="1:10" ht="15" customHeight="1">
      <c r="A43" s="27"/>
      <c r="B43" s="44" t="s">
        <v>391</v>
      </c>
      <c r="C43" s="47" t="s">
        <v>392</v>
      </c>
      <c r="D43" s="49" t="s">
        <v>393</v>
      </c>
      <c r="E43" s="35"/>
      <c r="F43" s="38" t="s">
        <v>394</v>
      </c>
      <c r="G43" s="29" t="s">
        <v>395</v>
      </c>
      <c r="H43" s="39" t="s">
        <v>396</v>
      </c>
      <c r="I43" s="40"/>
      <c r="J43" s="41"/>
    </row>
    <row r="44" spans="1:10" ht="15" customHeight="1">
      <c r="A44" s="27"/>
      <c r="B44" s="44" t="s">
        <v>397</v>
      </c>
      <c r="C44" s="47" t="s">
        <v>398</v>
      </c>
      <c r="D44" s="49" t="s">
        <v>399</v>
      </c>
      <c r="E44" s="35"/>
      <c r="F44" s="38" t="s">
        <v>400</v>
      </c>
      <c r="G44" s="29" t="s">
        <v>401</v>
      </c>
      <c r="H44" s="39" t="s">
        <v>402</v>
      </c>
      <c r="I44" s="40"/>
      <c r="J44" s="41"/>
    </row>
    <row r="45" spans="1:10" ht="15" customHeight="1">
      <c r="A45" s="27"/>
      <c r="B45" s="44" t="s">
        <v>403</v>
      </c>
      <c r="C45" s="47" t="s">
        <v>404</v>
      </c>
      <c r="D45" s="49" t="s">
        <v>405</v>
      </c>
      <c r="E45" s="35"/>
      <c r="F45" s="38" t="s">
        <v>406</v>
      </c>
      <c r="G45" s="29" t="s">
        <v>407</v>
      </c>
      <c r="H45" s="39" t="s">
        <v>408</v>
      </c>
      <c r="I45" s="40"/>
      <c r="J45" s="41"/>
    </row>
    <row r="46" spans="1:10" ht="15" customHeight="1">
      <c r="A46" s="27"/>
      <c r="B46" s="72" t="s">
        <v>409</v>
      </c>
      <c r="C46" s="73" t="s">
        <v>410</v>
      </c>
      <c r="D46" s="49" t="s">
        <v>411</v>
      </c>
      <c r="E46" s="43"/>
      <c r="F46" s="38" t="s">
        <v>412</v>
      </c>
      <c r="G46" s="29" t="s">
        <v>413</v>
      </c>
      <c r="H46" s="39" t="s">
        <v>414</v>
      </c>
      <c r="I46" s="40"/>
      <c r="J46" s="41"/>
    </row>
    <row r="47" spans="1:10" ht="15" customHeight="1">
      <c r="A47" s="27"/>
      <c r="B47" s="44" t="s">
        <v>415</v>
      </c>
      <c r="C47" s="47" t="s">
        <v>416</v>
      </c>
      <c r="D47" s="49" t="s">
        <v>417</v>
      </c>
      <c r="E47" s="35"/>
      <c r="F47" s="38" t="s">
        <v>418</v>
      </c>
      <c r="G47" s="29" t="s">
        <v>419</v>
      </c>
      <c r="H47" s="39" t="s">
        <v>420</v>
      </c>
      <c r="I47" s="40"/>
      <c r="J47" s="41"/>
    </row>
    <row r="48" spans="1:10" ht="15" customHeight="1">
      <c r="A48" s="27"/>
      <c r="B48" s="44" t="s">
        <v>421</v>
      </c>
      <c r="C48" s="47" t="s">
        <v>422</v>
      </c>
      <c r="D48" s="49" t="s">
        <v>423</v>
      </c>
      <c r="E48" s="35"/>
      <c r="F48" s="38" t="s">
        <v>424</v>
      </c>
      <c r="G48" s="29" t="s">
        <v>425</v>
      </c>
      <c r="H48" s="39" t="s">
        <v>426</v>
      </c>
      <c r="I48" s="40"/>
      <c r="J48" s="41"/>
    </row>
    <row r="49" spans="1:10" ht="15" customHeight="1">
      <c r="A49" s="27"/>
      <c r="B49" s="44" t="s">
        <v>427</v>
      </c>
      <c r="C49" s="47" t="s">
        <v>428</v>
      </c>
      <c r="D49" s="49" t="s">
        <v>429</v>
      </c>
      <c r="E49" s="35"/>
      <c r="F49" s="38" t="s">
        <v>430</v>
      </c>
      <c r="G49" s="29" t="s">
        <v>431</v>
      </c>
      <c r="H49" s="39" t="s">
        <v>432</v>
      </c>
      <c r="I49" s="40"/>
      <c r="J49" s="41"/>
    </row>
    <row r="50" spans="1:10" ht="15" customHeight="1">
      <c r="A50" s="27"/>
      <c r="B50" s="44" t="s">
        <v>433</v>
      </c>
      <c r="C50" s="47" t="s">
        <v>434</v>
      </c>
      <c r="D50" s="49" t="s">
        <v>435</v>
      </c>
      <c r="E50" s="35"/>
      <c r="F50" s="38" t="s">
        <v>436</v>
      </c>
      <c r="G50" s="29" t="s">
        <v>437</v>
      </c>
      <c r="H50" s="39" t="s">
        <v>438</v>
      </c>
      <c r="I50" s="40"/>
      <c r="J50" s="41"/>
    </row>
    <row r="51" spans="1:10" ht="15" customHeight="1">
      <c r="A51" s="27"/>
      <c r="B51" s="44" t="s">
        <v>439</v>
      </c>
      <c r="C51" s="47" t="s">
        <v>440</v>
      </c>
      <c r="D51" s="49" t="s">
        <v>441</v>
      </c>
      <c r="E51" s="35"/>
      <c r="F51" s="38" t="s">
        <v>442</v>
      </c>
      <c r="G51" s="29" t="s">
        <v>443</v>
      </c>
      <c r="H51" s="39" t="s">
        <v>444</v>
      </c>
      <c r="I51" s="40"/>
      <c r="J51" s="41"/>
    </row>
    <row r="52" spans="1:10" ht="15" customHeight="1">
      <c r="A52" s="27"/>
      <c r="B52" s="44" t="s">
        <v>445</v>
      </c>
      <c r="C52" s="47" t="s">
        <v>446</v>
      </c>
      <c r="D52" s="49" t="s">
        <v>447</v>
      </c>
      <c r="E52" s="35"/>
      <c r="F52" s="38" t="s">
        <v>448</v>
      </c>
      <c r="G52" s="29" t="s">
        <v>449</v>
      </c>
      <c r="H52" s="39" t="s">
        <v>450</v>
      </c>
      <c r="I52" s="40"/>
      <c r="J52" s="41"/>
    </row>
    <row r="53" spans="1:10" ht="15" customHeight="1">
      <c r="A53" s="27"/>
      <c r="B53" s="44" t="s">
        <v>451</v>
      </c>
      <c r="C53" s="47" t="s">
        <v>452</v>
      </c>
      <c r="D53" s="49" t="s">
        <v>453</v>
      </c>
      <c r="E53" s="43"/>
      <c r="F53" s="38" t="s">
        <v>454</v>
      </c>
      <c r="G53" s="29" t="s">
        <v>455</v>
      </c>
      <c r="H53" s="39" t="s">
        <v>456</v>
      </c>
      <c r="I53" s="40"/>
      <c r="J53" s="41"/>
    </row>
    <row r="54" spans="1:10" ht="15" customHeight="1">
      <c r="A54" s="27"/>
      <c r="B54" s="44" t="s">
        <v>338</v>
      </c>
      <c r="C54" s="47" t="s">
        <v>339</v>
      </c>
      <c r="D54" s="49" t="s">
        <v>340</v>
      </c>
      <c r="E54" s="35"/>
      <c r="F54" s="38" t="s">
        <v>457</v>
      </c>
      <c r="G54" s="29" t="s">
        <v>458</v>
      </c>
      <c r="H54" s="39" t="s">
        <v>459</v>
      </c>
      <c r="I54" s="40"/>
      <c r="J54" s="41"/>
    </row>
    <row r="55" spans="1:10" ht="15" customHeight="1">
      <c r="A55" s="27"/>
      <c r="B55" s="44" t="s">
        <v>460</v>
      </c>
      <c r="C55" s="47" t="s">
        <v>461</v>
      </c>
      <c r="D55" s="49" t="s">
        <v>462</v>
      </c>
      <c r="E55" s="35"/>
      <c r="F55" s="38" t="s">
        <v>463</v>
      </c>
      <c r="G55" s="29" t="s">
        <v>464</v>
      </c>
      <c r="H55" s="39" t="s">
        <v>465</v>
      </c>
      <c r="I55" s="40"/>
      <c r="J55" s="41"/>
    </row>
    <row r="56" spans="1:10" ht="15" customHeight="1">
      <c r="A56" s="27"/>
      <c r="B56" s="72" t="s">
        <v>466</v>
      </c>
      <c r="C56" s="73" t="s">
        <v>467</v>
      </c>
      <c r="D56" s="49" t="s">
        <v>468</v>
      </c>
      <c r="E56" s="35"/>
      <c r="F56" s="38" t="s">
        <v>469</v>
      </c>
      <c r="G56" s="29" t="s">
        <v>470</v>
      </c>
      <c r="H56" s="39" t="s">
        <v>471</v>
      </c>
      <c r="I56" s="40"/>
      <c r="J56" s="41"/>
    </row>
    <row r="57" spans="1:10" ht="15" customHeight="1">
      <c r="A57" s="27"/>
      <c r="B57" s="72" t="s">
        <v>472</v>
      </c>
      <c r="C57" s="73" t="s">
        <v>473</v>
      </c>
      <c r="D57" s="49" t="s">
        <v>474</v>
      </c>
      <c r="E57" s="35"/>
      <c r="F57" s="38" t="s">
        <v>475</v>
      </c>
      <c r="G57" s="29" t="s">
        <v>476</v>
      </c>
      <c r="H57" s="39" t="s">
        <v>477</v>
      </c>
      <c r="I57" s="40"/>
      <c r="J57" s="41"/>
    </row>
    <row r="58" spans="1:10" ht="15" customHeight="1">
      <c r="A58" s="27"/>
      <c r="B58" s="44" t="s">
        <v>478</v>
      </c>
      <c r="C58" s="47" t="s">
        <v>479</v>
      </c>
      <c r="D58" s="49" t="s">
        <v>480</v>
      </c>
      <c r="E58" s="35"/>
      <c r="F58" s="38" t="s">
        <v>481</v>
      </c>
      <c r="G58" s="29" t="s">
        <v>476</v>
      </c>
      <c r="H58" s="39" t="s">
        <v>482</v>
      </c>
      <c r="I58" s="40"/>
      <c r="J58" s="41"/>
    </row>
    <row r="59" spans="1:10" ht="15" customHeight="1">
      <c r="A59" s="27"/>
      <c r="B59" s="44" t="s">
        <v>483</v>
      </c>
      <c r="C59" s="47" t="s">
        <v>484</v>
      </c>
      <c r="D59" s="49" t="s">
        <v>485</v>
      </c>
      <c r="E59" s="35"/>
      <c r="F59" s="38" t="s">
        <v>486</v>
      </c>
      <c r="G59" s="29" t="s">
        <v>487</v>
      </c>
      <c r="H59" s="39" t="s">
        <v>482</v>
      </c>
      <c r="I59" s="40"/>
      <c r="J59" s="41"/>
    </row>
    <row r="60" spans="1:10" ht="15" customHeight="1">
      <c r="A60" s="27"/>
      <c r="B60" s="44" t="s">
        <v>488</v>
      </c>
      <c r="C60" s="47" t="s">
        <v>484</v>
      </c>
      <c r="D60" s="49" t="s">
        <v>489</v>
      </c>
      <c r="E60" s="35"/>
      <c r="F60" s="38" t="s">
        <v>490</v>
      </c>
      <c r="G60" s="29" t="s">
        <v>491</v>
      </c>
      <c r="H60" s="39" t="s">
        <v>492</v>
      </c>
      <c r="I60" s="40"/>
      <c r="J60" s="41"/>
    </row>
    <row r="61" spans="1:10" ht="15" customHeight="1">
      <c r="A61" s="27"/>
      <c r="B61" s="44" t="s">
        <v>493</v>
      </c>
      <c r="C61" s="47" t="s">
        <v>494</v>
      </c>
      <c r="D61" s="49" t="s">
        <v>495</v>
      </c>
      <c r="E61" s="35"/>
      <c r="F61" s="38" t="s">
        <v>496</v>
      </c>
      <c r="G61" s="29" t="s">
        <v>497</v>
      </c>
      <c r="H61" s="39" t="s">
        <v>498</v>
      </c>
      <c r="I61" s="40"/>
      <c r="J61" s="41"/>
    </row>
    <row r="62" spans="1:10" ht="15" customHeight="1">
      <c r="A62" s="27"/>
      <c r="B62" s="44" t="s">
        <v>499</v>
      </c>
      <c r="C62" s="47" t="s">
        <v>500</v>
      </c>
      <c r="D62" s="49" t="s">
        <v>501</v>
      </c>
      <c r="E62" s="35"/>
      <c r="F62" s="38" t="s">
        <v>502</v>
      </c>
      <c r="G62" s="29" t="s">
        <v>503</v>
      </c>
      <c r="H62" s="39" t="s">
        <v>504</v>
      </c>
      <c r="I62" s="40"/>
      <c r="J62" s="41"/>
    </row>
    <row r="63" spans="1:10" ht="15" customHeight="1">
      <c r="A63" s="27"/>
      <c r="B63" s="44" t="s">
        <v>505</v>
      </c>
      <c r="C63" s="47" t="s">
        <v>506</v>
      </c>
      <c r="D63" s="49" t="s">
        <v>507</v>
      </c>
      <c r="E63" s="35"/>
      <c r="F63" s="38" t="s">
        <v>508</v>
      </c>
      <c r="G63" s="29" t="s">
        <v>509</v>
      </c>
      <c r="H63" s="39" t="s">
        <v>510</v>
      </c>
      <c r="I63" s="40"/>
      <c r="J63" s="41"/>
    </row>
    <row r="64" spans="1:10" ht="15" customHeight="1">
      <c r="A64" s="27"/>
      <c r="B64" s="44" t="s">
        <v>412</v>
      </c>
      <c r="C64" s="47" t="s">
        <v>413</v>
      </c>
      <c r="D64" s="49" t="s">
        <v>414</v>
      </c>
      <c r="E64" s="35"/>
      <c r="F64" s="38" t="s">
        <v>511</v>
      </c>
      <c r="G64" s="29" t="s">
        <v>512</v>
      </c>
      <c r="H64" s="39" t="s">
        <v>513</v>
      </c>
      <c r="I64" s="40"/>
      <c r="J64" s="41"/>
    </row>
    <row r="65" spans="1:10" ht="15" customHeight="1">
      <c r="A65" s="27"/>
      <c r="B65" s="44" t="s">
        <v>514</v>
      </c>
      <c r="C65" s="47" t="s">
        <v>515</v>
      </c>
      <c r="D65" s="49" t="s">
        <v>516</v>
      </c>
      <c r="E65" s="35"/>
      <c r="F65" s="38" t="s">
        <v>517</v>
      </c>
      <c r="G65" s="29" t="s">
        <v>518</v>
      </c>
      <c r="H65" s="39" t="s">
        <v>519</v>
      </c>
      <c r="I65" s="40"/>
      <c r="J65" s="41"/>
    </row>
    <row r="66" spans="1:10" ht="15" customHeight="1">
      <c r="A66" s="27"/>
      <c r="B66" s="44" t="s">
        <v>236</v>
      </c>
      <c r="C66" s="47" t="s">
        <v>237</v>
      </c>
      <c r="D66" s="49" t="s">
        <v>238</v>
      </c>
      <c r="E66" s="35"/>
      <c r="F66" s="38" t="s">
        <v>520</v>
      </c>
      <c r="G66" s="29" t="s">
        <v>521</v>
      </c>
      <c r="H66" s="39" t="s">
        <v>522</v>
      </c>
      <c r="I66" s="40"/>
      <c r="J66" s="41"/>
    </row>
    <row r="67" spans="1:10" ht="15" customHeight="1">
      <c r="A67" s="27"/>
      <c r="B67" s="72" t="s">
        <v>523</v>
      </c>
      <c r="C67" s="73" t="s">
        <v>523</v>
      </c>
      <c r="D67" s="49" t="s">
        <v>524</v>
      </c>
      <c r="E67" s="43"/>
      <c r="F67" s="38" t="s">
        <v>525</v>
      </c>
      <c r="G67" s="29" t="s">
        <v>526</v>
      </c>
      <c r="H67" s="39" t="s">
        <v>527</v>
      </c>
      <c r="I67" s="40"/>
      <c r="J67" s="41"/>
    </row>
    <row r="68" spans="1:10" ht="15" customHeight="1">
      <c r="A68" s="27"/>
      <c r="B68" s="44" t="s">
        <v>528</v>
      </c>
      <c r="C68" s="47" t="s">
        <v>529</v>
      </c>
      <c r="D68" s="49" t="s">
        <v>530</v>
      </c>
      <c r="E68" s="35"/>
      <c r="F68" s="38" t="s">
        <v>531</v>
      </c>
      <c r="G68" s="29" t="s">
        <v>532</v>
      </c>
      <c r="H68" s="39" t="s">
        <v>533</v>
      </c>
      <c r="I68" s="40"/>
      <c r="J68" s="41"/>
    </row>
    <row r="69" spans="1:10" ht="15" customHeight="1">
      <c r="A69" s="27"/>
      <c r="B69" s="44" t="s">
        <v>176</v>
      </c>
      <c r="C69" s="47" t="s">
        <v>177</v>
      </c>
      <c r="D69" s="49" t="s">
        <v>178</v>
      </c>
      <c r="E69" s="35"/>
      <c r="F69" s="38" t="s">
        <v>534</v>
      </c>
      <c r="G69" s="29" t="s">
        <v>535</v>
      </c>
      <c r="H69" s="39" t="s">
        <v>536</v>
      </c>
      <c r="I69" s="40"/>
      <c r="J69" s="41"/>
    </row>
    <row r="70" spans="1:10" ht="15" customHeight="1">
      <c r="A70" s="27"/>
      <c r="B70" s="44" t="s">
        <v>537</v>
      </c>
      <c r="C70" s="47" t="s">
        <v>538</v>
      </c>
      <c r="D70" s="49" t="s">
        <v>539</v>
      </c>
      <c r="E70" s="35"/>
      <c r="F70" s="38" t="s">
        <v>540</v>
      </c>
      <c r="G70" s="29" t="s">
        <v>541</v>
      </c>
      <c r="H70" s="39" t="s">
        <v>542</v>
      </c>
      <c r="I70" s="40"/>
      <c r="J70" s="41"/>
    </row>
    <row r="71" spans="1:10" ht="15" customHeight="1">
      <c r="A71" s="27"/>
      <c r="B71" s="44" t="s">
        <v>170</v>
      </c>
      <c r="C71" s="47" t="s">
        <v>171</v>
      </c>
      <c r="D71" s="49" t="s">
        <v>172</v>
      </c>
      <c r="E71" s="35"/>
      <c r="F71" s="38" t="s">
        <v>543</v>
      </c>
      <c r="G71" s="29" t="s">
        <v>544</v>
      </c>
      <c r="H71" s="39" t="s">
        <v>545</v>
      </c>
      <c r="I71" s="40"/>
      <c r="J71" s="41"/>
    </row>
    <row r="72" spans="1:10" ht="15" customHeight="1">
      <c r="A72" s="27"/>
      <c r="B72" s="44" t="s">
        <v>546</v>
      </c>
      <c r="C72" s="47" t="s">
        <v>547</v>
      </c>
      <c r="D72" s="49" t="s">
        <v>548</v>
      </c>
      <c r="E72" s="35"/>
      <c r="F72" s="38" t="s">
        <v>281</v>
      </c>
      <c r="G72" s="29" t="s">
        <v>282</v>
      </c>
      <c r="H72" s="39" t="s">
        <v>283</v>
      </c>
      <c r="I72" s="40"/>
      <c r="J72" s="41"/>
    </row>
    <row r="73" spans="1:10" ht="15" customHeight="1">
      <c r="A73" s="27"/>
      <c r="B73" s="44" t="s">
        <v>549</v>
      </c>
      <c r="C73" s="47" t="s">
        <v>550</v>
      </c>
      <c r="D73" s="49" t="s">
        <v>551</v>
      </c>
      <c r="E73" s="35"/>
      <c r="F73" s="38" t="s">
        <v>269</v>
      </c>
      <c r="G73" s="29" t="s">
        <v>270</v>
      </c>
      <c r="H73" s="39" t="s">
        <v>271</v>
      </c>
      <c r="I73" s="40"/>
      <c r="J73" s="41"/>
    </row>
    <row r="74" spans="1:10" ht="15" customHeight="1">
      <c r="A74" s="27"/>
      <c r="B74" s="44" t="s">
        <v>552</v>
      </c>
      <c r="C74" s="47" t="s">
        <v>552</v>
      </c>
      <c r="D74" s="49" t="s">
        <v>553</v>
      </c>
      <c r="E74" s="35"/>
      <c r="F74" s="38" t="s">
        <v>554</v>
      </c>
      <c r="G74" s="29" t="s">
        <v>555</v>
      </c>
      <c r="H74" s="39" t="s">
        <v>556</v>
      </c>
      <c r="I74" s="40"/>
      <c r="J74" s="41"/>
    </row>
    <row r="75" spans="1:10" ht="15" customHeight="1">
      <c r="A75" s="27"/>
      <c r="B75" s="44" t="s">
        <v>557</v>
      </c>
      <c r="C75" s="47" t="s">
        <v>558</v>
      </c>
      <c r="D75" s="49" t="s">
        <v>559</v>
      </c>
      <c r="E75" s="35"/>
      <c r="F75" s="38" t="s">
        <v>560</v>
      </c>
      <c r="G75" s="29" t="s">
        <v>561</v>
      </c>
      <c r="H75" s="39" t="s">
        <v>562</v>
      </c>
      <c r="I75" s="40"/>
      <c r="J75" s="41"/>
    </row>
    <row r="76" spans="1:10" ht="15" customHeight="1">
      <c r="A76" s="27"/>
      <c r="B76" s="44" t="s">
        <v>563</v>
      </c>
      <c r="C76" s="47" t="s">
        <v>564</v>
      </c>
      <c r="D76" s="49" t="s">
        <v>565</v>
      </c>
      <c r="E76" s="35"/>
      <c r="F76" s="38" t="s">
        <v>566</v>
      </c>
      <c r="G76" s="29" t="s">
        <v>567</v>
      </c>
      <c r="H76" s="39" t="s">
        <v>568</v>
      </c>
      <c r="I76" s="40"/>
      <c r="J76" s="41"/>
    </row>
    <row r="77" spans="1:10" ht="15" customHeight="1">
      <c r="A77" s="27"/>
      <c r="B77" s="44" t="s">
        <v>569</v>
      </c>
      <c r="C77" s="47" t="s">
        <v>570</v>
      </c>
      <c r="D77" s="49" t="s">
        <v>571</v>
      </c>
      <c r="E77" s="35"/>
      <c r="F77" s="38" t="s">
        <v>572</v>
      </c>
      <c r="G77" s="29" t="s">
        <v>573</v>
      </c>
      <c r="H77" s="39" t="s">
        <v>574</v>
      </c>
      <c r="I77" s="40"/>
      <c r="J77" s="41"/>
    </row>
    <row r="78" spans="1:10" ht="15" customHeight="1">
      <c r="A78" s="27"/>
      <c r="B78" s="44" t="s">
        <v>272</v>
      </c>
      <c r="C78" s="47" t="s">
        <v>273</v>
      </c>
      <c r="D78" s="49" t="s">
        <v>274</v>
      </c>
      <c r="E78" s="35"/>
      <c r="F78" s="38" t="s">
        <v>523</v>
      </c>
      <c r="G78" s="29" t="s">
        <v>523</v>
      </c>
      <c r="H78" s="39" t="s">
        <v>524</v>
      </c>
      <c r="I78" s="40"/>
      <c r="J78" s="41"/>
    </row>
    <row r="79" spans="1:10" ht="15" customHeight="1">
      <c r="A79" s="27"/>
      <c r="B79" s="44" t="s">
        <v>575</v>
      </c>
      <c r="C79" s="47" t="s">
        <v>576</v>
      </c>
      <c r="D79" s="49" t="s">
        <v>577</v>
      </c>
      <c r="E79" s="35"/>
      <c r="F79" s="38" t="s">
        <v>578</v>
      </c>
      <c r="G79" s="29" t="s">
        <v>579</v>
      </c>
      <c r="H79" s="39" t="s">
        <v>580</v>
      </c>
      <c r="I79" s="40"/>
      <c r="J79" s="41"/>
    </row>
    <row r="80" spans="1:10" ht="15" customHeight="1">
      <c r="A80" s="27"/>
      <c r="B80" s="44" t="s">
        <v>378</v>
      </c>
      <c r="C80" s="47" t="s">
        <v>379</v>
      </c>
      <c r="D80" s="49" t="s">
        <v>380</v>
      </c>
      <c r="E80" s="35"/>
      <c r="F80" s="38" t="s">
        <v>581</v>
      </c>
      <c r="G80" s="29" t="s">
        <v>582</v>
      </c>
      <c r="H80" s="39" t="s">
        <v>583</v>
      </c>
      <c r="I80" s="40"/>
      <c r="J80" s="41"/>
    </row>
    <row r="81" spans="1:10" ht="15" customHeight="1">
      <c r="A81" s="27"/>
      <c r="B81" s="44" t="s">
        <v>584</v>
      </c>
      <c r="C81" s="47" t="s">
        <v>585</v>
      </c>
      <c r="D81" s="49" t="s">
        <v>586</v>
      </c>
      <c r="E81" s="35"/>
      <c r="F81" s="38" t="s">
        <v>587</v>
      </c>
      <c r="G81" s="29" t="s">
        <v>588</v>
      </c>
      <c r="H81" s="39" t="s">
        <v>589</v>
      </c>
      <c r="I81" s="40"/>
      <c r="J81" s="41"/>
    </row>
    <row r="82" spans="1:10" ht="15" customHeight="1">
      <c r="A82" s="27"/>
      <c r="B82" s="44" t="s">
        <v>394</v>
      </c>
      <c r="C82" s="47" t="s">
        <v>395</v>
      </c>
      <c r="D82" s="49" t="s">
        <v>396</v>
      </c>
      <c r="E82" s="35"/>
      <c r="F82" s="38" t="s">
        <v>590</v>
      </c>
      <c r="G82" s="29" t="s">
        <v>590</v>
      </c>
      <c r="H82" s="39" t="s">
        <v>591</v>
      </c>
      <c r="I82" s="40"/>
      <c r="J82" s="41"/>
    </row>
    <row r="83" spans="1:10" ht="15" customHeight="1">
      <c r="A83" s="27"/>
      <c r="B83" s="44" t="s">
        <v>592</v>
      </c>
      <c r="C83" s="47" t="s">
        <v>593</v>
      </c>
      <c r="D83" s="49" t="s">
        <v>594</v>
      </c>
      <c r="E83" s="35"/>
      <c r="F83" s="38" t="s">
        <v>595</v>
      </c>
      <c r="G83" s="29" t="s">
        <v>596</v>
      </c>
      <c r="H83" s="39" t="s">
        <v>597</v>
      </c>
      <c r="I83" s="40"/>
      <c r="J83" s="41"/>
    </row>
    <row r="84" spans="1:10" ht="15" customHeight="1">
      <c r="A84" s="27"/>
      <c r="B84" s="44" t="s">
        <v>383</v>
      </c>
      <c r="C84" s="47" t="s">
        <v>384</v>
      </c>
      <c r="D84" s="49" t="s">
        <v>385</v>
      </c>
      <c r="E84" s="35"/>
      <c r="F84" s="38" t="s">
        <v>598</v>
      </c>
      <c r="G84" s="29" t="s">
        <v>599</v>
      </c>
      <c r="H84" s="39" t="s">
        <v>600</v>
      </c>
      <c r="I84" s="40"/>
      <c r="J84" s="41"/>
    </row>
    <row r="85" spans="1:10" ht="15" customHeight="1">
      <c r="A85" s="27"/>
      <c r="B85" s="44" t="s">
        <v>389</v>
      </c>
      <c r="C85" s="47" t="s">
        <v>384</v>
      </c>
      <c r="D85" s="49" t="s">
        <v>390</v>
      </c>
      <c r="E85" s="35"/>
      <c r="F85" s="38" t="s">
        <v>601</v>
      </c>
      <c r="G85" s="29" t="s">
        <v>602</v>
      </c>
      <c r="H85" s="39" t="s">
        <v>603</v>
      </c>
      <c r="I85" s="40"/>
      <c r="J85" s="41"/>
    </row>
    <row r="86" spans="1:10" ht="15" customHeight="1">
      <c r="A86" s="27"/>
      <c r="B86" s="44" t="s">
        <v>604</v>
      </c>
      <c r="C86" s="47" t="s">
        <v>605</v>
      </c>
      <c r="D86" s="49" t="s">
        <v>606</v>
      </c>
      <c r="E86" s="35"/>
      <c r="F86" s="38" t="s">
        <v>607</v>
      </c>
      <c r="G86" s="29" t="s">
        <v>608</v>
      </c>
      <c r="H86" s="39" t="s">
        <v>609</v>
      </c>
      <c r="I86" s="40"/>
      <c r="J86" s="41"/>
    </row>
    <row r="87" spans="1:10" ht="15" customHeight="1">
      <c r="A87" s="27"/>
      <c r="B87" s="44" t="s">
        <v>400</v>
      </c>
      <c r="C87" s="47" t="s">
        <v>401</v>
      </c>
      <c r="D87" s="49" t="s">
        <v>402</v>
      </c>
      <c r="E87" s="35"/>
      <c r="F87" s="38" t="s">
        <v>369</v>
      </c>
      <c r="G87" s="29" t="s">
        <v>370</v>
      </c>
      <c r="H87" s="39" t="s">
        <v>371</v>
      </c>
      <c r="I87" s="40"/>
      <c r="J87" s="41"/>
    </row>
    <row r="88" spans="1:10" ht="15" customHeight="1">
      <c r="A88" s="27"/>
      <c r="B88" s="44" t="s">
        <v>290</v>
      </c>
      <c r="C88" s="47" t="s">
        <v>291</v>
      </c>
      <c r="D88" s="49" t="s">
        <v>292</v>
      </c>
      <c r="E88" s="35"/>
      <c r="F88" s="38" t="s">
        <v>610</v>
      </c>
      <c r="G88" s="29" t="s">
        <v>611</v>
      </c>
      <c r="H88" s="39" t="s">
        <v>612</v>
      </c>
      <c r="I88" s="40"/>
      <c r="J88" s="41"/>
    </row>
    <row r="89" spans="1:10" ht="15" customHeight="1">
      <c r="A89" s="27"/>
      <c r="B89" s="44" t="s">
        <v>613</v>
      </c>
      <c r="C89" s="47" t="s">
        <v>614</v>
      </c>
      <c r="D89" s="49" t="s">
        <v>615</v>
      </c>
      <c r="E89" s="35"/>
      <c r="F89" s="38" t="s">
        <v>616</v>
      </c>
      <c r="G89" s="29" t="s">
        <v>617</v>
      </c>
      <c r="H89" s="39" t="s">
        <v>618</v>
      </c>
      <c r="I89" s="40"/>
      <c r="J89" s="41"/>
    </row>
    <row r="90" spans="1:10" ht="15" customHeight="1">
      <c r="A90" s="27"/>
      <c r="B90" s="44" t="s">
        <v>619</v>
      </c>
      <c r="C90" s="47" t="s">
        <v>620</v>
      </c>
      <c r="D90" s="49" t="s">
        <v>621</v>
      </c>
      <c r="E90" s="35"/>
      <c r="F90" s="38" t="s">
        <v>622</v>
      </c>
      <c r="G90" s="29" t="s">
        <v>623</v>
      </c>
      <c r="H90" s="39" t="s">
        <v>624</v>
      </c>
      <c r="I90" s="40"/>
      <c r="J90" s="41"/>
    </row>
    <row r="91" spans="1:10" ht="15" customHeight="1">
      <c r="A91" s="27"/>
      <c r="B91" s="44" t="s">
        <v>520</v>
      </c>
      <c r="C91" s="47" t="s">
        <v>521</v>
      </c>
      <c r="D91" s="49" t="s">
        <v>522</v>
      </c>
      <c r="E91" s="35"/>
      <c r="F91" s="38" t="s">
        <v>625</v>
      </c>
      <c r="G91" s="29" t="s">
        <v>626</v>
      </c>
      <c r="H91" s="39" t="s">
        <v>627</v>
      </c>
      <c r="I91" s="40"/>
      <c r="J91" s="41"/>
    </row>
    <row r="92" spans="1:10" ht="15" customHeight="1">
      <c r="A92" s="27"/>
      <c r="B92" s="44" t="s">
        <v>531</v>
      </c>
      <c r="C92" s="47" t="s">
        <v>532</v>
      </c>
      <c r="D92" s="49" t="s">
        <v>533</v>
      </c>
      <c r="E92" s="35"/>
      <c r="F92" s="38" t="s">
        <v>628</v>
      </c>
      <c r="G92" s="29" t="s">
        <v>629</v>
      </c>
      <c r="H92" s="39" t="s">
        <v>630</v>
      </c>
      <c r="I92" s="40"/>
      <c r="J92" s="41"/>
    </row>
    <row r="93" spans="1:10" ht="15" customHeight="1">
      <c r="A93" s="27"/>
      <c r="B93" s="44" t="s">
        <v>525</v>
      </c>
      <c r="C93" s="47" t="s">
        <v>526</v>
      </c>
      <c r="D93" s="49" t="s">
        <v>527</v>
      </c>
      <c r="E93" s="35"/>
      <c r="F93" s="38" t="s">
        <v>631</v>
      </c>
      <c r="G93" s="29" t="s">
        <v>632</v>
      </c>
      <c r="H93" s="39" t="s">
        <v>633</v>
      </c>
      <c r="I93" s="40"/>
      <c r="J93" s="41"/>
    </row>
    <row r="94" spans="1:10" ht="15" customHeight="1">
      <c r="A94" s="27"/>
      <c r="B94" s="74" t="s">
        <v>634</v>
      </c>
      <c r="C94" s="75" t="s">
        <v>635</v>
      </c>
      <c r="D94" s="34" t="s">
        <v>636</v>
      </c>
      <c r="E94" s="43"/>
      <c r="F94" s="38" t="s">
        <v>637</v>
      </c>
      <c r="G94" s="29" t="s">
        <v>638</v>
      </c>
      <c r="H94" s="39" t="s">
        <v>639</v>
      </c>
      <c r="I94" s="40"/>
      <c r="J94" s="41"/>
    </row>
    <row r="95" spans="1:10" ht="15" customHeight="1">
      <c r="A95" s="27"/>
      <c r="B95" s="44" t="s">
        <v>640</v>
      </c>
      <c r="C95" s="47" t="s">
        <v>641</v>
      </c>
      <c r="D95" s="49" t="s">
        <v>642</v>
      </c>
      <c r="E95" s="35"/>
      <c r="F95" s="38" t="s">
        <v>643</v>
      </c>
      <c r="G95" s="29" t="s">
        <v>644</v>
      </c>
      <c r="H95" s="39" t="s">
        <v>645</v>
      </c>
      <c r="I95" s="40"/>
      <c r="J95" s="41"/>
    </row>
    <row r="96" spans="1:10" ht="15" customHeight="1">
      <c r="A96" s="27"/>
      <c r="B96" s="44" t="s">
        <v>646</v>
      </c>
      <c r="C96" s="47" t="s">
        <v>647</v>
      </c>
      <c r="D96" s="49" t="s">
        <v>648</v>
      </c>
      <c r="E96" s="35"/>
      <c r="F96" s="38" t="s">
        <v>649</v>
      </c>
      <c r="G96" s="29" t="s">
        <v>650</v>
      </c>
      <c r="H96" s="39" t="s">
        <v>651</v>
      </c>
      <c r="I96" s="40"/>
      <c r="J96" s="41"/>
    </row>
    <row r="97" spans="1:10" ht="15" customHeight="1">
      <c r="A97" s="27"/>
      <c r="B97" s="44" t="s">
        <v>652</v>
      </c>
      <c r="C97" s="47" t="s">
        <v>653</v>
      </c>
      <c r="D97" s="49" t="s">
        <v>654</v>
      </c>
      <c r="E97" s="35"/>
      <c r="F97" s="38" t="s">
        <v>655</v>
      </c>
      <c r="G97" s="29" t="s">
        <v>656</v>
      </c>
      <c r="H97" s="39" t="s">
        <v>657</v>
      </c>
      <c r="I97" s="40"/>
      <c r="J97" s="41"/>
    </row>
    <row r="98" spans="1:10" ht="15" customHeight="1">
      <c r="A98" s="27"/>
      <c r="B98" s="44" t="s">
        <v>625</v>
      </c>
      <c r="C98" s="47" t="s">
        <v>626</v>
      </c>
      <c r="D98" s="49" t="s">
        <v>627</v>
      </c>
      <c r="E98" s="35"/>
      <c r="F98" s="38" t="s">
        <v>658</v>
      </c>
      <c r="G98" s="29" t="s">
        <v>659</v>
      </c>
      <c r="H98" s="39" t="s">
        <v>660</v>
      </c>
      <c r="I98" s="40"/>
      <c r="J98" s="41"/>
    </row>
    <row r="99" spans="1:10" ht="15" customHeight="1">
      <c r="A99" s="27"/>
      <c r="B99" s="44" t="s">
        <v>661</v>
      </c>
      <c r="C99" s="47" t="s">
        <v>662</v>
      </c>
      <c r="D99" s="49" t="s">
        <v>663</v>
      </c>
      <c r="E99" s="35"/>
      <c r="F99" s="38" t="s">
        <v>664</v>
      </c>
      <c r="G99" s="29" t="s">
        <v>665</v>
      </c>
      <c r="H99" s="39" t="s">
        <v>666</v>
      </c>
      <c r="I99" s="40"/>
      <c r="J99" s="41"/>
    </row>
    <row r="100" spans="1:10" ht="15" customHeight="1">
      <c r="A100" s="27"/>
      <c r="B100" s="44" t="s">
        <v>667</v>
      </c>
      <c r="C100" s="47" t="s">
        <v>668</v>
      </c>
      <c r="D100" s="49" t="s">
        <v>669</v>
      </c>
      <c r="E100" s="35"/>
      <c r="F100" s="38" t="s">
        <v>670</v>
      </c>
      <c r="G100" s="29" t="s">
        <v>671</v>
      </c>
      <c r="H100" s="39" t="s">
        <v>672</v>
      </c>
      <c r="I100" s="40"/>
      <c r="J100" s="41"/>
    </row>
    <row r="101" spans="1:10" ht="15" customHeight="1">
      <c r="A101" s="27"/>
      <c r="B101" s="44" t="s">
        <v>673</v>
      </c>
      <c r="C101" s="47" t="s">
        <v>674</v>
      </c>
      <c r="D101" s="49" t="s">
        <v>675</v>
      </c>
      <c r="E101" s="35"/>
      <c r="F101" s="38" t="s">
        <v>676</v>
      </c>
      <c r="G101" s="29" t="s">
        <v>677</v>
      </c>
      <c r="H101" s="39" t="s">
        <v>678</v>
      </c>
      <c r="I101" s="40"/>
      <c r="J101" s="41"/>
    </row>
    <row r="102" spans="1:10" ht="15" customHeight="1">
      <c r="A102" s="27"/>
      <c r="B102" s="44" t="s">
        <v>679</v>
      </c>
      <c r="C102" s="47" t="s">
        <v>680</v>
      </c>
      <c r="D102" s="49" t="s">
        <v>681</v>
      </c>
      <c r="E102" s="35"/>
      <c r="F102" s="38" t="s">
        <v>682</v>
      </c>
      <c r="G102" s="29" t="s">
        <v>683</v>
      </c>
      <c r="H102" s="39" t="s">
        <v>684</v>
      </c>
      <c r="I102" s="40"/>
      <c r="J102" s="41"/>
    </row>
    <row r="103" spans="1:10" ht="15" customHeight="1">
      <c r="A103" s="27"/>
      <c r="B103" s="44" t="s">
        <v>685</v>
      </c>
      <c r="C103" s="47" t="s">
        <v>686</v>
      </c>
      <c r="D103" s="49" t="s">
        <v>687</v>
      </c>
      <c r="E103" s="35"/>
      <c r="F103" s="38" t="s">
        <v>451</v>
      </c>
      <c r="G103" s="29" t="s">
        <v>452</v>
      </c>
      <c r="H103" s="39" t="s">
        <v>453</v>
      </c>
      <c r="I103" s="40"/>
      <c r="J103" s="41"/>
    </row>
    <row r="104" spans="1:10" ht="15" customHeight="1">
      <c r="A104" s="27"/>
      <c r="B104" s="44" t="s">
        <v>595</v>
      </c>
      <c r="C104" s="47" t="s">
        <v>596</v>
      </c>
      <c r="D104" s="49" t="s">
        <v>597</v>
      </c>
      <c r="E104" s="35"/>
      <c r="F104" s="38" t="s">
        <v>688</v>
      </c>
      <c r="G104" s="29" t="s">
        <v>689</v>
      </c>
      <c r="H104" s="39" t="s">
        <v>690</v>
      </c>
      <c r="I104" s="40"/>
      <c r="J104" s="41"/>
    </row>
    <row r="105" spans="1:10" ht="15" customHeight="1">
      <c r="A105" s="27"/>
      <c r="B105" s="44" t="s">
        <v>691</v>
      </c>
      <c r="C105" s="47" t="s">
        <v>692</v>
      </c>
      <c r="D105" s="49" t="s">
        <v>693</v>
      </c>
      <c r="E105" s="35"/>
      <c r="F105" s="38" t="s">
        <v>215</v>
      </c>
      <c r="G105" s="29" t="s">
        <v>216</v>
      </c>
      <c r="H105" s="39" t="s">
        <v>217</v>
      </c>
      <c r="I105" s="40"/>
      <c r="J105" s="41"/>
    </row>
    <row r="106" spans="1:10" ht="15" customHeight="1">
      <c r="A106" s="27"/>
      <c r="B106" s="44" t="s">
        <v>164</v>
      </c>
      <c r="C106" s="47" t="s">
        <v>165</v>
      </c>
      <c r="D106" s="49" t="s">
        <v>166</v>
      </c>
      <c r="E106" s="35"/>
      <c r="F106" s="38" t="s">
        <v>386</v>
      </c>
      <c r="G106" s="29" t="s">
        <v>387</v>
      </c>
      <c r="H106" s="39" t="s">
        <v>388</v>
      </c>
      <c r="I106" s="40"/>
      <c r="J106" s="41"/>
    </row>
    <row r="107" spans="1:10" ht="15" customHeight="1">
      <c r="A107" s="27"/>
      <c r="B107" s="44" t="s">
        <v>694</v>
      </c>
      <c r="C107" s="47" t="s">
        <v>695</v>
      </c>
      <c r="D107" s="49" t="s">
        <v>696</v>
      </c>
      <c r="E107" s="35"/>
      <c r="F107" s="38" t="s">
        <v>391</v>
      </c>
      <c r="G107" s="29" t="s">
        <v>392</v>
      </c>
      <c r="H107" s="39" t="s">
        <v>393</v>
      </c>
      <c r="I107" s="40"/>
      <c r="J107" s="41"/>
    </row>
    <row r="108" spans="1:10" ht="15" customHeight="1">
      <c r="A108" s="27"/>
      <c r="B108" s="44" t="s">
        <v>697</v>
      </c>
      <c r="C108" s="47" t="s">
        <v>698</v>
      </c>
      <c r="D108" s="49" t="s">
        <v>699</v>
      </c>
      <c r="E108" s="35"/>
      <c r="F108" s="38" t="s">
        <v>185</v>
      </c>
      <c r="G108" s="29" t="s">
        <v>186</v>
      </c>
      <c r="H108" s="39" t="s">
        <v>187</v>
      </c>
      <c r="I108" s="40"/>
      <c r="J108" s="41"/>
    </row>
    <row r="109" spans="1:10" ht="15" customHeight="1">
      <c r="A109" s="27"/>
      <c r="B109" s="44" t="s">
        <v>700</v>
      </c>
      <c r="C109" s="47" t="s">
        <v>701</v>
      </c>
      <c r="D109" s="49" t="s">
        <v>702</v>
      </c>
      <c r="E109" s="35"/>
      <c r="F109" s="38" t="s">
        <v>703</v>
      </c>
      <c r="G109" s="29" t="s">
        <v>704</v>
      </c>
      <c r="H109" s="39" t="s">
        <v>705</v>
      </c>
      <c r="I109" s="40"/>
      <c r="J109" s="41"/>
    </row>
    <row r="110" spans="1:10" ht="15" customHeight="1">
      <c r="A110" s="27"/>
      <c r="B110" s="44" t="s">
        <v>706</v>
      </c>
      <c r="C110" s="47" t="s">
        <v>707</v>
      </c>
      <c r="D110" s="49" t="s">
        <v>708</v>
      </c>
      <c r="E110" s="35"/>
      <c r="F110" s="38" t="s">
        <v>709</v>
      </c>
      <c r="G110" s="29" t="s">
        <v>710</v>
      </c>
      <c r="H110" s="39" t="s">
        <v>711</v>
      </c>
      <c r="I110" s="40"/>
      <c r="J110" s="41"/>
    </row>
    <row r="111" spans="1:10" ht="15" customHeight="1">
      <c r="A111" s="27"/>
      <c r="B111" s="44" t="s">
        <v>712</v>
      </c>
      <c r="C111" s="47" t="s">
        <v>712</v>
      </c>
      <c r="D111" s="49" t="s">
        <v>713</v>
      </c>
      <c r="E111" s="35"/>
      <c r="F111" s="38" t="s">
        <v>305</v>
      </c>
      <c r="G111" s="29" t="s">
        <v>306</v>
      </c>
      <c r="H111" s="39" t="s">
        <v>307</v>
      </c>
      <c r="I111" s="40"/>
      <c r="J111" s="41"/>
    </row>
    <row r="112" spans="1:10" ht="15" customHeight="1">
      <c r="A112" s="27"/>
      <c r="B112" s="44" t="s">
        <v>490</v>
      </c>
      <c r="C112" s="47" t="s">
        <v>491</v>
      </c>
      <c r="D112" s="49" t="s">
        <v>492</v>
      </c>
      <c r="E112" s="35"/>
      <c r="F112" s="38" t="s">
        <v>714</v>
      </c>
      <c r="G112" s="29" t="s">
        <v>715</v>
      </c>
      <c r="H112" s="39" t="s">
        <v>716</v>
      </c>
      <c r="I112" s="40"/>
      <c r="J112" s="41"/>
    </row>
    <row r="113" spans="1:10" ht="15" customHeight="1">
      <c r="A113" s="27"/>
      <c r="B113" s="44" t="s">
        <v>616</v>
      </c>
      <c r="C113" s="47" t="s">
        <v>617</v>
      </c>
      <c r="D113" s="49" t="s">
        <v>618</v>
      </c>
      <c r="E113" s="35"/>
      <c r="F113" s="38" t="s">
        <v>717</v>
      </c>
      <c r="G113" s="29" t="s">
        <v>718</v>
      </c>
      <c r="H113" s="39" t="s">
        <v>719</v>
      </c>
      <c r="I113" s="40"/>
      <c r="J113" s="41"/>
    </row>
    <row r="114" spans="1:10" ht="15" customHeight="1">
      <c r="A114" s="27"/>
      <c r="B114" s="44" t="s">
        <v>720</v>
      </c>
      <c r="C114" s="47" t="s">
        <v>721</v>
      </c>
      <c r="D114" s="49" t="s">
        <v>722</v>
      </c>
      <c r="E114" s="35"/>
      <c r="F114" s="38" t="s">
        <v>723</v>
      </c>
      <c r="G114" s="29" t="s">
        <v>724</v>
      </c>
      <c r="H114" s="39" t="s">
        <v>725</v>
      </c>
      <c r="I114" s="40"/>
      <c r="J114" s="41"/>
    </row>
    <row r="115" spans="1:10" ht="15" customHeight="1">
      <c r="A115" s="27"/>
      <c r="B115" s="44" t="s">
        <v>726</v>
      </c>
      <c r="C115" s="47" t="s">
        <v>727</v>
      </c>
      <c r="D115" s="49" t="s">
        <v>728</v>
      </c>
      <c r="E115" s="35"/>
      <c r="F115" s="38" t="s">
        <v>729</v>
      </c>
      <c r="G115" s="29" t="s">
        <v>730</v>
      </c>
      <c r="H115" s="39" t="s">
        <v>731</v>
      </c>
      <c r="I115" s="40"/>
      <c r="J115" s="41"/>
    </row>
    <row r="116" spans="1:10" ht="15" customHeight="1">
      <c r="A116" s="27"/>
      <c r="B116" s="44" t="s">
        <v>732</v>
      </c>
      <c r="C116" s="47" t="s">
        <v>733</v>
      </c>
      <c r="D116" s="49" t="s">
        <v>734</v>
      </c>
      <c r="E116" s="35"/>
      <c r="F116" s="38" t="s">
        <v>735</v>
      </c>
      <c r="G116" s="29" t="s">
        <v>736</v>
      </c>
      <c r="H116" s="39" t="s">
        <v>737</v>
      </c>
      <c r="I116" s="40"/>
      <c r="J116" s="41"/>
    </row>
    <row r="117" spans="1:10" ht="15" customHeight="1">
      <c r="A117" s="27"/>
      <c r="B117" s="44" t="s">
        <v>738</v>
      </c>
      <c r="C117" s="47" t="s">
        <v>739</v>
      </c>
      <c r="D117" s="49" t="s">
        <v>740</v>
      </c>
      <c r="E117" s="35"/>
      <c r="F117" s="38" t="s">
        <v>741</v>
      </c>
      <c r="G117" s="29" t="s">
        <v>742</v>
      </c>
      <c r="H117" s="39" t="s">
        <v>743</v>
      </c>
      <c r="I117" s="40"/>
      <c r="J117" s="41"/>
    </row>
    <row r="118" spans="1:10" ht="15" customHeight="1">
      <c r="A118" s="27"/>
      <c r="B118" s="44" t="s">
        <v>744</v>
      </c>
      <c r="C118" s="47" t="s">
        <v>745</v>
      </c>
      <c r="D118" s="49" t="s">
        <v>746</v>
      </c>
      <c r="E118" s="35"/>
      <c r="F118" s="38" t="s">
        <v>747</v>
      </c>
      <c r="G118" s="29" t="s">
        <v>748</v>
      </c>
      <c r="H118" s="39" t="s">
        <v>749</v>
      </c>
      <c r="I118" s="40"/>
      <c r="J118" s="41"/>
    </row>
    <row r="119" spans="1:10" ht="15" customHeight="1">
      <c r="A119" s="27"/>
      <c r="B119" s="44" t="s">
        <v>590</v>
      </c>
      <c r="C119" s="47" t="s">
        <v>590</v>
      </c>
      <c r="D119" s="49" t="s">
        <v>591</v>
      </c>
      <c r="E119" s="35"/>
      <c r="F119" s="38" t="s">
        <v>750</v>
      </c>
      <c r="G119" s="29" t="s">
        <v>748</v>
      </c>
      <c r="H119" s="39" t="s">
        <v>749</v>
      </c>
      <c r="I119" s="40"/>
      <c r="J119" s="41"/>
    </row>
    <row r="120" spans="1:10" ht="15" customHeight="1">
      <c r="A120" s="27"/>
      <c r="B120" s="72" t="s">
        <v>751</v>
      </c>
      <c r="C120" s="73" t="s">
        <v>752</v>
      </c>
      <c r="D120" s="49" t="s">
        <v>753</v>
      </c>
      <c r="E120" s="35"/>
      <c r="F120" s="38" t="s">
        <v>754</v>
      </c>
      <c r="G120" s="29" t="s">
        <v>748</v>
      </c>
      <c r="H120" s="39" t="s">
        <v>755</v>
      </c>
      <c r="I120" s="40"/>
      <c r="J120" s="41"/>
    </row>
    <row r="121" spans="1:10" ht="15" customHeight="1">
      <c r="A121" s="27"/>
      <c r="B121" s="44" t="s">
        <v>756</v>
      </c>
      <c r="C121" s="47" t="s">
        <v>757</v>
      </c>
      <c r="D121" s="49" t="s">
        <v>758</v>
      </c>
      <c r="E121" s="35"/>
      <c r="F121" s="38" t="s">
        <v>759</v>
      </c>
      <c r="G121" s="29" t="s">
        <v>748</v>
      </c>
      <c r="H121" s="39" t="s">
        <v>755</v>
      </c>
      <c r="I121" s="40"/>
      <c r="J121" s="41"/>
    </row>
    <row r="122" spans="1:10" ht="15" customHeight="1">
      <c r="A122" s="27"/>
      <c r="B122" s="44" t="s">
        <v>760</v>
      </c>
      <c r="C122" s="47" t="s">
        <v>761</v>
      </c>
      <c r="D122" s="49" t="s">
        <v>762</v>
      </c>
      <c r="E122" s="35"/>
      <c r="F122" s="38" t="s">
        <v>763</v>
      </c>
      <c r="G122" s="29" t="s">
        <v>748</v>
      </c>
      <c r="H122" s="39" t="s">
        <v>764</v>
      </c>
      <c r="I122" s="40"/>
      <c r="J122" s="41"/>
    </row>
    <row r="123" spans="1:10" ht="15" customHeight="1">
      <c r="A123" s="27"/>
      <c r="B123" s="44" t="s">
        <v>560</v>
      </c>
      <c r="C123" s="47" t="s">
        <v>561</v>
      </c>
      <c r="D123" s="49" t="s">
        <v>562</v>
      </c>
      <c r="E123" s="35"/>
      <c r="F123" s="38" t="s">
        <v>765</v>
      </c>
      <c r="G123" s="29" t="s">
        <v>748</v>
      </c>
      <c r="H123" s="39" t="s">
        <v>755</v>
      </c>
      <c r="I123" s="40"/>
      <c r="J123" s="41"/>
    </row>
    <row r="124" spans="1:10" ht="15" customHeight="1">
      <c r="A124" s="27"/>
      <c r="B124" s="44" t="s">
        <v>766</v>
      </c>
      <c r="C124" s="47" t="s">
        <v>767</v>
      </c>
      <c r="D124" s="49" t="s">
        <v>768</v>
      </c>
      <c r="E124" s="35"/>
      <c r="F124" s="38" t="s">
        <v>769</v>
      </c>
      <c r="G124" s="29" t="s">
        <v>748</v>
      </c>
      <c r="H124" s="39" t="s">
        <v>755</v>
      </c>
      <c r="I124" s="40"/>
      <c r="J124" s="41"/>
    </row>
    <row r="125" spans="1:10" ht="15" customHeight="1">
      <c r="A125" s="27"/>
      <c r="B125" s="44" t="s">
        <v>770</v>
      </c>
      <c r="C125" s="47" t="s">
        <v>771</v>
      </c>
      <c r="D125" s="49" t="s">
        <v>772</v>
      </c>
      <c r="E125" s="35"/>
      <c r="F125" s="38" t="s">
        <v>773</v>
      </c>
      <c r="G125" s="29" t="s">
        <v>774</v>
      </c>
      <c r="H125" s="39" t="s">
        <v>775</v>
      </c>
      <c r="I125" s="40"/>
      <c r="J125" s="41"/>
    </row>
    <row r="126" spans="1:10" ht="15" customHeight="1">
      <c r="A126" s="27"/>
      <c r="B126" s="44" t="s">
        <v>776</v>
      </c>
      <c r="C126" s="47" t="s">
        <v>777</v>
      </c>
      <c r="D126" s="49" t="s">
        <v>778</v>
      </c>
      <c r="E126" s="35"/>
      <c r="F126" s="38" t="s">
        <v>779</v>
      </c>
      <c r="G126" s="29" t="s">
        <v>780</v>
      </c>
      <c r="H126" s="39" t="s">
        <v>781</v>
      </c>
      <c r="I126" s="40"/>
      <c r="J126" s="41"/>
    </row>
    <row r="127" spans="1:10" ht="15" customHeight="1">
      <c r="A127" s="27"/>
      <c r="B127" s="44" t="s">
        <v>782</v>
      </c>
      <c r="C127" s="47" t="s">
        <v>782</v>
      </c>
      <c r="D127" s="49" t="s">
        <v>783</v>
      </c>
      <c r="E127" s="35"/>
      <c r="F127" s="38" t="s">
        <v>784</v>
      </c>
      <c r="G127" s="29" t="s">
        <v>785</v>
      </c>
      <c r="H127" s="39" t="s">
        <v>786</v>
      </c>
      <c r="I127" s="40"/>
      <c r="J127" s="41"/>
    </row>
    <row r="128" spans="1:10" ht="15" customHeight="1">
      <c r="A128" s="27"/>
      <c r="B128" s="44" t="s">
        <v>787</v>
      </c>
      <c r="C128" s="47" t="s">
        <v>788</v>
      </c>
      <c r="D128" s="49" t="s">
        <v>789</v>
      </c>
      <c r="E128" s="35"/>
      <c r="F128" s="38" t="s">
        <v>790</v>
      </c>
      <c r="G128" s="29" t="s">
        <v>791</v>
      </c>
      <c r="H128" s="39" t="s">
        <v>792</v>
      </c>
      <c r="I128" s="40"/>
      <c r="J128" s="41"/>
    </row>
    <row r="129" spans="1:10" ht="15" customHeight="1">
      <c r="A129" s="27"/>
      <c r="B129" s="72" t="s">
        <v>793</v>
      </c>
      <c r="C129" s="73" t="s">
        <v>794</v>
      </c>
      <c r="D129" s="49" t="s">
        <v>795</v>
      </c>
      <c r="E129" s="43"/>
      <c r="F129" s="38" t="s">
        <v>796</v>
      </c>
      <c r="G129" s="29" t="s">
        <v>797</v>
      </c>
      <c r="H129" s="39" t="s">
        <v>798</v>
      </c>
      <c r="I129" s="40"/>
      <c r="J129" s="41"/>
    </row>
    <row r="130" spans="1:10" ht="15" customHeight="1">
      <c r="A130" s="27"/>
      <c r="B130" s="44" t="s">
        <v>799</v>
      </c>
      <c r="C130" s="47" t="s">
        <v>800</v>
      </c>
      <c r="D130" s="49" t="s">
        <v>801</v>
      </c>
      <c r="E130" s="35"/>
      <c r="F130" s="38" t="s">
        <v>802</v>
      </c>
      <c r="G130" s="29" t="s">
        <v>803</v>
      </c>
      <c r="H130" s="39" t="s">
        <v>804</v>
      </c>
      <c r="I130" s="40"/>
      <c r="J130" s="41"/>
    </row>
    <row r="131" spans="1:10" ht="15" customHeight="1">
      <c r="A131" s="27"/>
      <c r="B131" s="44" t="s">
        <v>805</v>
      </c>
      <c r="C131" s="47" t="s">
        <v>806</v>
      </c>
      <c r="D131" s="49" t="s">
        <v>807</v>
      </c>
      <c r="E131" s="35"/>
      <c r="F131" s="38" t="s">
        <v>472</v>
      </c>
      <c r="G131" s="29" t="s">
        <v>473</v>
      </c>
      <c r="H131" s="39" t="s">
        <v>474</v>
      </c>
      <c r="I131" s="40"/>
      <c r="J131" s="41"/>
    </row>
    <row r="132" spans="1:10" ht="15" customHeight="1">
      <c r="A132" s="27"/>
      <c r="B132" s="44" t="s">
        <v>808</v>
      </c>
      <c r="C132" s="47" t="s">
        <v>809</v>
      </c>
      <c r="D132" s="49" t="s">
        <v>810</v>
      </c>
      <c r="E132" s="35"/>
      <c r="F132" s="38" t="s">
        <v>811</v>
      </c>
      <c r="G132" s="29" t="s">
        <v>812</v>
      </c>
      <c r="H132" s="39" t="s">
        <v>813</v>
      </c>
      <c r="I132" s="40"/>
      <c r="J132" s="41"/>
    </row>
    <row r="133" spans="1:10" ht="15" customHeight="1">
      <c r="A133" s="27"/>
      <c r="B133" s="72" t="s">
        <v>814</v>
      </c>
      <c r="C133" s="73" t="s">
        <v>815</v>
      </c>
      <c r="D133" s="49" t="s">
        <v>816</v>
      </c>
      <c r="E133" s="43"/>
      <c r="F133" s="38" t="s">
        <v>817</v>
      </c>
      <c r="G133" s="29" t="s">
        <v>818</v>
      </c>
      <c r="H133" s="39" t="s">
        <v>819</v>
      </c>
      <c r="I133" s="40"/>
      <c r="J133" s="41"/>
    </row>
    <row r="134" spans="1:10" ht="15" customHeight="1">
      <c r="A134" s="27"/>
      <c r="B134" s="44" t="s">
        <v>820</v>
      </c>
      <c r="C134" s="47" t="s">
        <v>821</v>
      </c>
      <c r="D134" s="49" t="s">
        <v>822</v>
      </c>
      <c r="E134" s="35"/>
      <c r="F134" s="38" t="s">
        <v>823</v>
      </c>
      <c r="G134" s="29" t="s">
        <v>824</v>
      </c>
      <c r="H134" s="39" t="s">
        <v>825</v>
      </c>
      <c r="I134" s="40"/>
      <c r="J134" s="41"/>
    </row>
    <row r="135" spans="1:10" ht="15" customHeight="1">
      <c r="A135" s="27"/>
      <c r="B135" s="44" t="s">
        <v>826</v>
      </c>
      <c r="C135" s="47" t="s">
        <v>827</v>
      </c>
      <c r="D135" s="49" t="s">
        <v>828</v>
      </c>
      <c r="E135" s="35"/>
      <c r="F135" s="38" t="s">
        <v>829</v>
      </c>
      <c r="G135" s="29" t="s">
        <v>830</v>
      </c>
      <c r="H135" s="39" t="s">
        <v>831</v>
      </c>
      <c r="I135" s="40"/>
      <c r="J135" s="41"/>
    </row>
    <row r="136" spans="1:10" ht="15" customHeight="1">
      <c r="A136" s="27"/>
      <c r="B136" s="44" t="s">
        <v>158</v>
      </c>
      <c r="C136" s="47" t="s">
        <v>159</v>
      </c>
      <c r="D136" s="49" t="s">
        <v>160</v>
      </c>
      <c r="E136" s="35"/>
      <c r="F136" s="38" t="s">
        <v>832</v>
      </c>
      <c r="G136" s="29" t="s">
        <v>833</v>
      </c>
      <c r="H136" s="39" t="s">
        <v>834</v>
      </c>
      <c r="I136" s="40"/>
      <c r="J136" s="41"/>
    </row>
    <row r="137" spans="1:10" ht="15" customHeight="1">
      <c r="A137" s="27"/>
      <c r="B137" s="44" t="s">
        <v>835</v>
      </c>
      <c r="C137" s="47" t="s">
        <v>836</v>
      </c>
      <c r="D137" s="49" t="s">
        <v>837</v>
      </c>
      <c r="E137" s="35"/>
      <c r="F137" s="38" t="s">
        <v>838</v>
      </c>
      <c r="G137" s="29" t="s">
        <v>839</v>
      </c>
      <c r="H137" s="39" t="s">
        <v>840</v>
      </c>
      <c r="I137" s="40"/>
      <c r="J137" s="41"/>
    </row>
    <row r="138" spans="1:10" ht="15" customHeight="1">
      <c r="A138" s="27"/>
      <c r="B138" s="44" t="s">
        <v>841</v>
      </c>
      <c r="C138" s="47" t="s">
        <v>842</v>
      </c>
      <c r="D138" s="49" t="s">
        <v>843</v>
      </c>
      <c r="E138" s="35"/>
      <c r="F138" s="38" t="s">
        <v>844</v>
      </c>
      <c r="G138" s="29" t="s">
        <v>845</v>
      </c>
      <c r="H138" s="39" t="s">
        <v>846</v>
      </c>
      <c r="I138" s="40"/>
      <c r="J138" s="41"/>
    </row>
    <row r="139" spans="1:10" ht="15" customHeight="1">
      <c r="A139" s="27"/>
      <c r="B139" s="44" t="s">
        <v>847</v>
      </c>
      <c r="C139" s="47" t="s">
        <v>848</v>
      </c>
      <c r="D139" s="49" t="s">
        <v>849</v>
      </c>
      <c r="E139" s="35"/>
      <c r="F139" s="38" t="s">
        <v>850</v>
      </c>
      <c r="G139" s="29" t="s">
        <v>851</v>
      </c>
      <c r="H139" s="39" t="s">
        <v>852</v>
      </c>
      <c r="I139" s="40"/>
      <c r="J139" s="41"/>
    </row>
    <row r="140" spans="1:10" ht="15" customHeight="1">
      <c r="A140" s="27"/>
      <c r="B140" s="44" t="s">
        <v>610</v>
      </c>
      <c r="C140" s="47" t="s">
        <v>611</v>
      </c>
      <c r="D140" s="49" t="s">
        <v>612</v>
      </c>
      <c r="E140" s="35"/>
      <c r="F140" s="38" t="s">
        <v>853</v>
      </c>
      <c r="G140" s="29" t="s">
        <v>854</v>
      </c>
      <c r="H140" s="39" t="s">
        <v>855</v>
      </c>
      <c r="I140" s="40"/>
      <c r="J140" s="41"/>
    </row>
    <row r="141" spans="1:10" ht="15" customHeight="1">
      <c r="A141" s="27"/>
      <c r="B141" s="44" t="s">
        <v>194</v>
      </c>
      <c r="C141" s="47" t="s">
        <v>195</v>
      </c>
      <c r="D141" s="49" t="s">
        <v>196</v>
      </c>
      <c r="E141" s="35"/>
      <c r="F141" s="38" t="s">
        <v>856</v>
      </c>
      <c r="G141" s="29" t="s">
        <v>857</v>
      </c>
      <c r="H141" s="39" t="s">
        <v>858</v>
      </c>
      <c r="I141" s="40"/>
      <c r="J141" s="41"/>
    </row>
    <row r="142" spans="1:10" ht="15" customHeight="1">
      <c r="A142" s="27"/>
      <c r="B142" s="44" t="s">
        <v>859</v>
      </c>
      <c r="C142" s="47" t="s">
        <v>860</v>
      </c>
      <c r="D142" s="49" t="s">
        <v>861</v>
      </c>
      <c r="E142" s="35"/>
      <c r="F142" s="38" t="s">
        <v>862</v>
      </c>
      <c r="G142" s="29" t="s">
        <v>863</v>
      </c>
      <c r="H142" s="39" t="s">
        <v>864</v>
      </c>
      <c r="I142" s="40"/>
      <c r="J142" s="41"/>
    </row>
    <row r="143" spans="1:10" ht="15" customHeight="1">
      <c r="A143" s="27"/>
      <c r="B143" s="72" t="s">
        <v>865</v>
      </c>
      <c r="C143" s="73" t="s">
        <v>866</v>
      </c>
      <c r="D143" s="49" t="s">
        <v>867</v>
      </c>
      <c r="E143" s="43"/>
      <c r="F143" s="38" t="s">
        <v>868</v>
      </c>
      <c r="G143" s="29" t="s">
        <v>869</v>
      </c>
      <c r="H143" s="39" t="s">
        <v>870</v>
      </c>
      <c r="I143" s="40"/>
      <c r="J143" s="41"/>
    </row>
    <row r="144" spans="1:10" ht="15" customHeight="1">
      <c r="A144" s="27"/>
      <c r="B144" s="44" t="s">
        <v>871</v>
      </c>
      <c r="C144" s="47" t="s">
        <v>872</v>
      </c>
      <c r="D144" s="49" t="s">
        <v>873</v>
      </c>
      <c r="E144" s="35"/>
      <c r="F144" s="38" t="s">
        <v>874</v>
      </c>
      <c r="G144" s="29" t="s">
        <v>875</v>
      </c>
      <c r="H144" s="39" t="s">
        <v>876</v>
      </c>
      <c r="I144" s="40"/>
      <c r="J144" s="41"/>
    </row>
    <row r="145" spans="1:10" ht="15" customHeight="1">
      <c r="A145" s="27"/>
      <c r="B145" s="44" t="s">
        <v>877</v>
      </c>
      <c r="C145" s="47" t="s">
        <v>878</v>
      </c>
      <c r="D145" s="49" t="s">
        <v>879</v>
      </c>
      <c r="E145" s="35"/>
      <c r="F145" s="38" t="s">
        <v>880</v>
      </c>
      <c r="G145" s="29" t="s">
        <v>881</v>
      </c>
      <c r="H145" s="39" t="s">
        <v>882</v>
      </c>
      <c r="I145" s="40"/>
      <c r="J145" s="41"/>
    </row>
    <row r="146" spans="1:10" ht="15" customHeight="1">
      <c r="A146" s="27"/>
      <c r="B146" s="44" t="s">
        <v>883</v>
      </c>
      <c r="C146" s="47" t="s">
        <v>884</v>
      </c>
      <c r="D146" s="49" t="s">
        <v>885</v>
      </c>
      <c r="E146" s="43"/>
      <c r="F146" s="38" t="s">
        <v>886</v>
      </c>
      <c r="G146" s="29" t="s">
        <v>887</v>
      </c>
      <c r="H146" s="39" t="s">
        <v>888</v>
      </c>
      <c r="I146" s="40"/>
      <c r="J146" s="41"/>
    </row>
    <row r="147" spans="1:10" ht="15" customHeight="1">
      <c r="A147" s="27"/>
      <c r="B147" s="44" t="s">
        <v>889</v>
      </c>
      <c r="C147" s="47" t="s">
        <v>890</v>
      </c>
      <c r="D147" s="49" t="s">
        <v>891</v>
      </c>
      <c r="E147" s="35"/>
      <c r="F147" s="38" t="s">
        <v>892</v>
      </c>
      <c r="G147" s="29" t="s">
        <v>893</v>
      </c>
      <c r="H147" s="39" t="s">
        <v>894</v>
      </c>
      <c r="I147" s="40"/>
      <c r="J147" s="41"/>
    </row>
    <row r="148" spans="1:10" ht="15" customHeight="1">
      <c r="A148" s="27"/>
      <c r="B148" s="72" t="s">
        <v>895</v>
      </c>
      <c r="C148" s="73" t="s">
        <v>896</v>
      </c>
      <c r="D148" s="49" t="s">
        <v>897</v>
      </c>
      <c r="E148" s="35"/>
      <c r="F148" s="38" t="s">
        <v>898</v>
      </c>
      <c r="G148" s="29" t="s">
        <v>899</v>
      </c>
      <c r="H148" s="39" t="s">
        <v>900</v>
      </c>
      <c r="I148" s="40"/>
      <c r="J148" s="41"/>
    </row>
    <row r="149" spans="1:10" ht="15" customHeight="1">
      <c r="A149" s="27"/>
      <c r="B149" s="44" t="s">
        <v>901</v>
      </c>
      <c r="C149" s="47" t="s">
        <v>902</v>
      </c>
      <c r="D149" s="49" t="s">
        <v>903</v>
      </c>
      <c r="E149" s="35"/>
      <c r="F149" s="38" t="s">
        <v>904</v>
      </c>
      <c r="G149" s="29" t="s">
        <v>905</v>
      </c>
      <c r="H149" s="39" t="s">
        <v>906</v>
      </c>
      <c r="I149" s="40"/>
      <c r="J149" s="41"/>
    </row>
    <row r="150" spans="1:10" ht="15" customHeight="1">
      <c r="A150" s="27"/>
      <c r="B150" s="72" t="s">
        <v>907</v>
      </c>
      <c r="C150" s="73" t="s">
        <v>908</v>
      </c>
      <c r="D150" s="49" t="s">
        <v>909</v>
      </c>
      <c r="E150" s="43"/>
      <c r="F150" s="38" t="s">
        <v>910</v>
      </c>
      <c r="G150" s="29" t="s">
        <v>911</v>
      </c>
      <c r="H150" s="39" t="s">
        <v>912</v>
      </c>
      <c r="I150" s="40"/>
      <c r="J150" s="41"/>
    </row>
    <row r="151" spans="1:10" ht="15" customHeight="1">
      <c r="A151" s="27"/>
      <c r="B151" s="44" t="s">
        <v>913</v>
      </c>
      <c r="C151" s="47" t="s">
        <v>914</v>
      </c>
      <c r="D151" s="49" t="s">
        <v>915</v>
      </c>
      <c r="E151" s="43"/>
      <c r="F151" s="38" t="s">
        <v>916</v>
      </c>
      <c r="G151" s="29" t="s">
        <v>917</v>
      </c>
      <c r="H151" s="39" t="s">
        <v>918</v>
      </c>
      <c r="I151" s="40"/>
      <c r="J151" s="41"/>
    </row>
    <row r="152" spans="1:10" ht="15" customHeight="1">
      <c r="A152" s="27"/>
      <c r="B152" s="44" t="s">
        <v>919</v>
      </c>
      <c r="C152" s="47" t="s">
        <v>920</v>
      </c>
      <c r="D152" s="49" t="s">
        <v>921</v>
      </c>
      <c r="E152" s="35"/>
      <c r="F152" s="38" t="s">
        <v>922</v>
      </c>
      <c r="G152" s="29" t="s">
        <v>923</v>
      </c>
      <c r="H152" s="39" t="s">
        <v>924</v>
      </c>
      <c r="I152" s="40"/>
      <c r="J152" s="41"/>
    </row>
    <row r="153" spans="1:10" ht="15" customHeight="1">
      <c r="A153" s="27"/>
      <c r="B153" s="44" t="s">
        <v>925</v>
      </c>
      <c r="C153" s="47" t="s">
        <v>926</v>
      </c>
      <c r="D153" s="49" t="s">
        <v>927</v>
      </c>
      <c r="E153" s="43"/>
      <c r="F153" s="38" t="s">
        <v>928</v>
      </c>
      <c r="G153" s="29" t="s">
        <v>929</v>
      </c>
      <c r="H153" s="39" t="s">
        <v>930</v>
      </c>
      <c r="I153" s="40"/>
      <c r="J153" s="41"/>
    </row>
    <row r="154" spans="1:10" ht="15" customHeight="1">
      <c r="A154" s="27"/>
      <c r="B154" s="44" t="s">
        <v>931</v>
      </c>
      <c r="C154" s="47" t="s">
        <v>932</v>
      </c>
      <c r="D154" s="49" t="s">
        <v>933</v>
      </c>
      <c r="E154" s="43"/>
      <c r="F154" s="38" t="s">
        <v>934</v>
      </c>
      <c r="G154" s="29" t="s">
        <v>935</v>
      </c>
      <c r="H154" s="39" t="s">
        <v>936</v>
      </c>
      <c r="I154" s="40"/>
      <c r="J154" s="41"/>
    </row>
    <row r="155" spans="1:10" ht="15" customHeight="1">
      <c r="A155" s="27"/>
      <c r="B155" s="44" t="s">
        <v>937</v>
      </c>
      <c r="C155" s="47" t="s">
        <v>938</v>
      </c>
      <c r="D155" s="49" t="s">
        <v>939</v>
      </c>
      <c r="E155" s="35"/>
      <c r="F155" s="38" t="s">
        <v>940</v>
      </c>
      <c r="G155" s="29" t="s">
        <v>941</v>
      </c>
      <c r="H155" s="39" t="s">
        <v>942</v>
      </c>
      <c r="I155" s="40"/>
      <c r="J155" s="41"/>
    </row>
    <row r="156" spans="1:10" ht="15" customHeight="1">
      <c r="A156" s="27"/>
      <c r="B156" s="44" t="s">
        <v>943</v>
      </c>
      <c r="C156" s="47" t="s">
        <v>944</v>
      </c>
      <c r="D156" s="49" t="s">
        <v>945</v>
      </c>
      <c r="E156" s="35"/>
      <c r="F156" s="38" t="s">
        <v>239</v>
      </c>
      <c r="G156" s="29" t="s">
        <v>240</v>
      </c>
      <c r="H156" s="39" t="s">
        <v>241</v>
      </c>
      <c r="I156" s="40"/>
      <c r="J156" s="41"/>
    </row>
    <row r="157" spans="1:10" ht="15" customHeight="1">
      <c r="A157" s="27"/>
      <c r="B157" s="44" t="s">
        <v>946</v>
      </c>
      <c r="C157" s="47" t="s">
        <v>947</v>
      </c>
      <c r="D157" s="49" t="s">
        <v>948</v>
      </c>
      <c r="E157" s="35"/>
      <c r="F157" s="38" t="s">
        <v>949</v>
      </c>
      <c r="G157" s="29" t="s">
        <v>950</v>
      </c>
      <c r="H157" s="39" t="s">
        <v>951</v>
      </c>
      <c r="I157" s="40"/>
      <c r="J157" s="41"/>
    </row>
    <row r="158" spans="1:10" ht="15" customHeight="1">
      <c r="A158" s="27"/>
      <c r="B158" s="72" t="s">
        <v>952</v>
      </c>
      <c r="C158" s="73" t="s">
        <v>953</v>
      </c>
      <c r="D158" s="49" t="s">
        <v>954</v>
      </c>
      <c r="E158" s="43"/>
      <c r="F158" s="38" t="s">
        <v>604</v>
      </c>
      <c r="G158" s="29" t="s">
        <v>605</v>
      </c>
      <c r="H158" s="39" t="s">
        <v>606</v>
      </c>
      <c r="I158" s="40"/>
      <c r="J158" s="41"/>
    </row>
    <row r="159" spans="1:10" ht="15" customHeight="1">
      <c r="A159" s="27"/>
      <c r="B159" s="72" t="s">
        <v>955</v>
      </c>
      <c r="C159" s="73" t="s">
        <v>956</v>
      </c>
      <c r="D159" s="49" t="s">
        <v>957</v>
      </c>
      <c r="E159" s="43"/>
      <c r="F159" s="38" t="s">
        <v>958</v>
      </c>
      <c r="G159" s="29" t="s">
        <v>959</v>
      </c>
      <c r="H159" s="39" t="s">
        <v>960</v>
      </c>
      <c r="I159" s="40"/>
      <c r="J159" s="41"/>
    </row>
    <row r="160" spans="1:10" ht="15" customHeight="1">
      <c r="A160" s="27"/>
      <c r="B160" s="72" t="s">
        <v>961</v>
      </c>
      <c r="C160" s="73" t="s">
        <v>962</v>
      </c>
      <c r="D160" s="49" t="s">
        <v>963</v>
      </c>
      <c r="E160" s="43"/>
      <c r="F160" s="38" t="s">
        <v>964</v>
      </c>
      <c r="G160" s="29" t="s">
        <v>965</v>
      </c>
      <c r="H160" s="39" t="s">
        <v>966</v>
      </c>
      <c r="I160" s="40"/>
      <c r="J160" s="41"/>
    </row>
    <row r="161" spans="1:10" ht="15" customHeight="1">
      <c r="A161" s="27"/>
      <c r="B161" s="44" t="s">
        <v>967</v>
      </c>
      <c r="C161" s="47" t="s">
        <v>968</v>
      </c>
      <c r="D161" s="49" t="s">
        <v>969</v>
      </c>
      <c r="E161" s="35"/>
      <c r="F161" s="38" t="s">
        <v>970</v>
      </c>
      <c r="G161" s="29" t="s">
        <v>971</v>
      </c>
      <c r="H161" s="39" t="s">
        <v>972</v>
      </c>
      <c r="I161" s="40"/>
      <c r="J161" s="41"/>
    </row>
    <row r="162" spans="1:10" ht="15" customHeight="1">
      <c r="A162" s="27"/>
      <c r="B162" s="44" t="s">
        <v>973</v>
      </c>
      <c r="C162" s="47" t="s">
        <v>974</v>
      </c>
      <c r="D162" s="49" t="s">
        <v>975</v>
      </c>
      <c r="E162" s="35"/>
      <c r="F162" s="38" t="s">
        <v>976</v>
      </c>
      <c r="G162" s="29" t="s">
        <v>977</v>
      </c>
      <c r="H162" s="39" t="s">
        <v>978</v>
      </c>
      <c r="I162" s="40"/>
      <c r="J162" s="41"/>
    </row>
    <row r="163" spans="1:10" ht="15" customHeight="1">
      <c r="A163" s="27"/>
      <c r="B163" s="44" t="s">
        <v>979</v>
      </c>
      <c r="C163" s="47" t="s">
        <v>980</v>
      </c>
      <c r="D163" s="49" t="s">
        <v>981</v>
      </c>
      <c r="E163" s="35"/>
      <c r="F163" s="38" t="s">
        <v>982</v>
      </c>
      <c r="G163" s="29" t="s">
        <v>977</v>
      </c>
      <c r="H163" s="39" t="s">
        <v>978</v>
      </c>
      <c r="I163" s="40"/>
      <c r="J163" s="41"/>
    </row>
    <row r="164" spans="1:10" ht="15" customHeight="1">
      <c r="A164" s="27"/>
      <c r="B164" s="44" t="s">
        <v>983</v>
      </c>
      <c r="C164" s="47" t="s">
        <v>984</v>
      </c>
      <c r="D164" s="49" t="s">
        <v>985</v>
      </c>
      <c r="E164" s="35"/>
      <c r="F164" s="38" t="s">
        <v>986</v>
      </c>
      <c r="G164" s="29" t="s">
        <v>977</v>
      </c>
      <c r="H164" s="39" t="s">
        <v>987</v>
      </c>
      <c r="I164" s="40"/>
      <c r="J164" s="41"/>
    </row>
    <row r="165" spans="1:10" ht="15" customHeight="1">
      <c r="A165" s="27"/>
      <c r="B165" s="44" t="s">
        <v>988</v>
      </c>
      <c r="C165" s="47" t="s">
        <v>989</v>
      </c>
      <c r="D165" s="49" t="s">
        <v>990</v>
      </c>
      <c r="E165" s="35"/>
      <c r="F165" s="38" t="s">
        <v>991</v>
      </c>
      <c r="G165" s="29" t="s">
        <v>977</v>
      </c>
      <c r="H165" s="39" t="s">
        <v>978</v>
      </c>
      <c r="I165" s="40"/>
      <c r="J165" s="41"/>
    </row>
    <row r="166" spans="1:10" ht="15" customHeight="1">
      <c r="A166" s="27"/>
      <c r="B166" s="44" t="s">
        <v>992</v>
      </c>
      <c r="C166" s="47" t="s">
        <v>989</v>
      </c>
      <c r="D166" s="49" t="s">
        <v>993</v>
      </c>
      <c r="E166" s="35"/>
      <c r="F166" s="38" t="s">
        <v>994</v>
      </c>
      <c r="G166" s="29" t="s">
        <v>977</v>
      </c>
      <c r="H166" s="39" t="s">
        <v>978</v>
      </c>
      <c r="I166" s="40"/>
      <c r="J166" s="41"/>
    </row>
    <row r="167" spans="1:10" ht="15" customHeight="1">
      <c r="A167" s="27"/>
      <c r="B167" s="44" t="s">
        <v>995</v>
      </c>
      <c r="C167" s="47" t="s">
        <v>996</v>
      </c>
      <c r="D167" s="49" t="s">
        <v>997</v>
      </c>
      <c r="E167" s="35"/>
      <c r="F167" s="38" t="s">
        <v>998</v>
      </c>
      <c r="G167" s="29" t="s">
        <v>999</v>
      </c>
      <c r="H167" s="39" t="s">
        <v>1000</v>
      </c>
      <c r="I167" s="40"/>
      <c r="J167" s="41"/>
    </row>
    <row r="168" spans="1:10" ht="15" customHeight="1">
      <c r="A168" s="27"/>
      <c r="B168" s="44" t="s">
        <v>1001</v>
      </c>
      <c r="C168" s="47" t="s">
        <v>1002</v>
      </c>
      <c r="D168" s="49" t="s">
        <v>1003</v>
      </c>
      <c r="E168" s="35"/>
      <c r="F168" s="38" t="s">
        <v>1004</v>
      </c>
      <c r="G168" s="29" t="s">
        <v>1005</v>
      </c>
      <c r="H168" s="39" t="s">
        <v>1006</v>
      </c>
      <c r="I168" s="40"/>
      <c r="J168" s="41"/>
    </row>
    <row r="169" spans="1:10" ht="15" customHeight="1">
      <c r="A169" s="27"/>
      <c r="B169" s="44" t="s">
        <v>442</v>
      </c>
      <c r="C169" s="47" t="s">
        <v>443</v>
      </c>
      <c r="D169" s="49" t="s">
        <v>444</v>
      </c>
      <c r="E169" s="43"/>
      <c r="F169" s="38" t="s">
        <v>805</v>
      </c>
      <c r="G169" s="29" t="s">
        <v>806</v>
      </c>
      <c r="H169" s="39" t="s">
        <v>807</v>
      </c>
      <c r="I169" s="40"/>
      <c r="J169" s="41"/>
    </row>
    <row r="170" spans="1:10" ht="15" customHeight="1">
      <c r="A170" s="27"/>
      <c r="B170" s="44" t="s">
        <v>534</v>
      </c>
      <c r="C170" s="47" t="s">
        <v>535</v>
      </c>
      <c r="D170" s="49" t="s">
        <v>536</v>
      </c>
      <c r="E170" s="35"/>
      <c r="F170" s="38" t="s">
        <v>1007</v>
      </c>
      <c r="G170" s="29" t="s">
        <v>1008</v>
      </c>
      <c r="H170" s="39" t="s">
        <v>1009</v>
      </c>
      <c r="I170" s="40"/>
      <c r="J170" s="41"/>
    </row>
    <row r="171" spans="1:10" ht="15" customHeight="1">
      <c r="A171" s="27"/>
      <c r="B171" s="44" t="s">
        <v>581</v>
      </c>
      <c r="C171" s="47" t="s">
        <v>582</v>
      </c>
      <c r="D171" s="49" t="s">
        <v>583</v>
      </c>
      <c r="E171" s="35"/>
      <c r="F171" s="38" t="s">
        <v>1010</v>
      </c>
      <c r="G171" s="29" t="s">
        <v>1011</v>
      </c>
      <c r="H171" s="39" t="s">
        <v>1012</v>
      </c>
      <c r="I171" s="40"/>
      <c r="J171" s="41"/>
    </row>
    <row r="172" spans="1:10" ht="15" customHeight="1">
      <c r="A172" s="27"/>
      <c r="B172" s="44" t="s">
        <v>511</v>
      </c>
      <c r="C172" s="47" t="s">
        <v>512</v>
      </c>
      <c r="D172" s="49" t="s">
        <v>513</v>
      </c>
      <c r="E172" s="35"/>
      <c r="F172" s="38" t="s">
        <v>1013</v>
      </c>
      <c r="G172" s="29" t="s">
        <v>1014</v>
      </c>
      <c r="H172" s="39" t="s">
        <v>1015</v>
      </c>
      <c r="I172" s="40"/>
      <c r="J172" s="41"/>
    </row>
    <row r="173" spans="1:10" ht="15" customHeight="1">
      <c r="A173" s="27"/>
      <c r="B173" s="44" t="s">
        <v>1016</v>
      </c>
      <c r="C173" s="47" t="s">
        <v>1017</v>
      </c>
      <c r="D173" s="49" t="s">
        <v>1018</v>
      </c>
      <c r="E173" s="35"/>
      <c r="F173" s="38" t="s">
        <v>1019</v>
      </c>
      <c r="G173" s="29" t="s">
        <v>1020</v>
      </c>
      <c r="H173" s="39" t="s">
        <v>1021</v>
      </c>
      <c r="I173" s="40"/>
      <c r="J173" s="41"/>
    </row>
    <row r="174" spans="1:10" ht="15" customHeight="1">
      <c r="A174" s="27"/>
      <c r="B174" s="72" t="s">
        <v>1022</v>
      </c>
      <c r="C174" s="73" t="s">
        <v>1023</v>
      </c>
      <c r="D174" s="49" t="s">
        <v>1024</v>
      </c>
      <c r="E174" s="43"/>
      <c r="F174" s="38" t="s">
        <v>1025</v>
      </c>
      <c r="G174" s="29" t="s">
        <v>1026</v>
      </c>
      <c r="H174" s="39" t="s">
        <v>1027</v>
      </c>
      <c r="I174" s="40"/>
      <c r="J174" s="41"/>
    </row>
    <row r="175" spans="1:10" ht="15" customHeight="1">
      <c r="A175" s="27"/>
      <c r="B175" s="44" t="s">
        <v>1028</v>
      </c>
      <c r="C175" s="47" t="s">
        <v>1029</v>
      </c>
      <c r="D175" s="49" t="s">
        <v>1030</v>
      </c>
      <c r="E175" s="35"/>
      <c r="F175" s="38" t="s">
        <v>1031</v>
      </c>
      <c r="G175" s="29" t="s">
        <v>1032</v>
      </c>
      <c r="H175" s="39" t="s">
        <v>1033</v>
      </c>
      <c r="I175" s="40"/>
      <c r="J175" s="41"/>
    </row>
    <row r="176" spans="1:10" ht="15" customHeight="1">
      <c r="A176" s="27"/>
      <c r="B176" s="44" t="s">
        <v>1034</v>
      </c>
      <c r="C176" s="47" t="s">
        <v>1035</v>
      </c>
      <c r="D176" s="49" t="s">
        <v>1036</v>
      </c>
      <c r="E176" s="35"/>
      <c r="F176" s="38" t="s">
        <v>1037</v>
      </c>
      <c r="G176" s="29" t="s">
        <v>1038</v>
      </c>
      <c r="H176" s="39" t="s">
        <v>1039</v>
      </c>
      <c r="I176" s="40"/>
      <c r="J176" s="41"/>
    </row>
    <row r="177" spans="1:10" ht="15" customHeight="1">
      <c r="A177" s="27"/>
      <c r="B177" s="44" t="s">
        <v>1040</v>
      </c>
      <c r="C177" s="47" t="s">
        <v>1041</v>
      </c>
      <c r="D177" s="49" t="s">
        <v>1042</v>
      </c>
      <c r="E177" s="35"/>
      <c r="F177" s="38" t="s">
        <v>1043</v>
      </c>
      <c r="G177" s="29" t="s">
        <v>1044</v>
      </c>
      <c r="H177" s="39" t="s">
        <v>1045</v>
      </c>
      <c r="I177" s="40"/>
      <c r="J177" s="41"/>
    </row>
    <row r="178" spans="1:10" ht="15" customHeight="1">
      <c r="A178" s="27"/>
      <c r="B178" s="72" t="s">
        <v>1046</v>
      </c>
      <c r="C178" s="73" t="s">
        <v>1047</v>
      </c>
      <c r="D178" s="49" t="s">
        <v>1048</v>
      </c>
      <c r="E178" s="43"/>
      <c r="F178" s="38" t="s">
        <v>1049</v>
      </c>
      <c r="G178" s="29" t="s">
        <v>1050</v>
      </c>
      <c r="H178" s="39" t="s">
        <v>1051</v>
      </c>
      <c r="I178" s="40"/>
      <c r="J178" s="41"/>
    </row>
    <row r="179" spans="1:10" ht="15" customHeight="1">
      <c r="A179" s="27"/>
      <c r="B179" s="72" t="s">
        <v>1052</v>
      </c>
      <c r="C179" s="73" t="s">
        <v>1053</v>
      </c>
      <c r="D179" s="49" t="s">
        <v>1054</v>
      </c>
      <c r="E179" s="43"/>
      <c r="F179" s="38" t="s">
        <v>1055</v>
      </c>
      <c r="G179" s="29" t="s">
        <v>1056</v>
      </c>
      <c r="H179" s="39" t="s">
        <v>1057</v>
      </c>
      <c r="I179" s="40"/>
      <c r="J179" s="41"/>
    </row>
    <row r="180" spans="1:10" ht="15" customHeight="1">
      <c r="A180" s="27"/>
      <c r="B180" s="44" t="s">
        <v>1058</v>
      </c>
      <c r="C180" s="47" t="s">
        <v>1059</v>
      </c>
      <c r="D180" s="49" t="s">
        <v>1060</v>
      </c>
      <c r="E180" s="35"/>
      <c r="F180" s="38" t="s">
        <v>1061</v>
      </c>
      <c r="G180" s="29" t="s">
        <v>1061</v>
      </c>
      <c r="H180" s="39" t="s">
        <v>1062</v>
      </c>
      <c r="I180" s="40"/>
      <c r="J180" s="41"/>
    </row>
    <row r="181" spans="1:10" ht="15" customHeight="1">
      <c r="A181" s="27"/>
      <c r="B181" s="44" t="s">
        <v>1063</v>
      </c>
      <c r="C181" s="47" t="s">
        <v>1064</v>
      </c>
      <c r="D181" s="49" t="s">
        <v>1065</v>
      </c>
      <c r="E181" s="35"/>
      <c r="F181" s="38" t="s">
        <v>700</v>
      </c>
      <c r="G181" s="29" t="s">
        <v>701</v>
      </c>
      <c r="H181" s="39" t="s">
        <v>702</v>
      </c>
      <c r="I181" s="40"/>
      <c r="J181" s="41"/>
    </row>
    <row r="182" spans="1:10" ht="15" customHeight="1">
      <c r="A182" s="27"/>
      <c r="B182" s="72" t="s">
        <v>1066</v>
      </c>
      <c r="C182" s="73" t="s">
        <v>1067</v>
      </c>
      <c r="D182" s="49" t="s">
        <v>1068</v>
      </c>
      <c r="E182" s="43"/>
      <c r="F182" s="38" t="s">
        <v>1069</v>
      </c>
      <c r="G182" s="29" t="s">
        <v>1070</v>
      </c>
      <c r="H182" s="39" t="s">
        <v>1071</v>
      </c>
      <c r="I182" s="40"/>
      <c r="J182" s="41"/>
    </row>
    <row r="183" spans="1:10" ht="15" customHeight="1">
      <c r="A183" s="27"/>
      <c r="B183" s="44" t="s">
        <v>1072</v>
      </c>
      <c r="C183" s="47" t="s">
        <v>1073</v>
      </c>
      <c r="D183" s="49" t="s">
        <v>1074</v>
      </c>
      <c r="E183" s="35"/>
      <c r="F183" s="38" t="s">
        <v>1075</v>
      </c>
      <c r="G183" s="29" t="s">
        <v>1076</v>
      </c>
      <c r="H183" s="39" t="s">
        <v>1077</v>
      </c>
      <c r="I183" s="40"/>
      <c r="J183" s="41"/>
    </row>
    <row r="184" spans="1:10" ht="15" customHeight="1">
      <c r="A184" s="27"/>
      <c r="B184" s="44" t="s">
        <v>1078</v>
      </c>
      <c r="C184" s="47" t="s">
        <v>1079</v>
      </c>
      <c r="D184" s="49" t="s">
        <v>1080</v>
      </c>
      <c r="E184" s="35"/>
      <c r="F184" s="38" t="s">
        <v>712</v>
      </c>
      <c r="G184" s="29" t="s">
        <v>712</v>
      </c>
      <c r="H184" s="39" t="s">
        <v>713</v>
      </c>
      <c r="I184" s="40"/>
      <c r="J184" s="41"/>
    </row>
    <row r="185" spans="1:10" ht="15" customHeight="1">
      <c r="A185" s="27"/>
      <c r="B185" s="44" t="s">
        <v>496</v>
      </c>
      <c r="C185" s="47" t="s">
        <v>497</v>
      </c>
      <c r="D185" s="49" t="s">
        <v>498</v>
      </c>
      <c r="E185" s="35"/>
      <c r="F185" s="38" t="s">
        <v>1081</v>
      </c>
      <c r="G185" s="29" t="s">
        <v>1082</v>
      </c>
      <c r="H185" s="39" t="s">
        <v>1083</v>
      </c>
      <c r="I185" s="40"/>
      <c r="J185" s="41"/>
    </row>
    <row r="186" spans="1:10" ht="15" customHeight="1">
      <c r="A186" s="27"/>
      <c r="B186" s="44" t="s">
        <v>658</v>
      </c>
      <c r="C186" s="47" t="s">
        <v>659</v>
      </c>
      <c r="D186" s="49" t="s">
        <v>660</v>
      </c>
      <c r="E186" s="35"/>
      <c r="F186" s="38" t="s">
        <v>409</v>
      </c>
      <c r="G186" s="29" t="s">
        <v>410</v>
      </c>
      <c r="H186" s="39" t="s">
        <v>411</v>
      </c>
      <c r="I186" s="40"/>
      <c r="J186" s="41"/>
    </row>
    <row r="187" spans="1:10" ht="15" customHeight="1">
      <c r="A187" s="27"/>
      <c r="B187" s="44" t="s">
        <v>1084</v>
      </c>
      <c r="C187" s="47" t="s">
        <v>1085</v>
      </c>
      <c r="D187" s="49" t="s">
        <v>1086</v>
      </c>
      <c r="E187" s="35"/>
      <c r="F187" s="38" t="s">
        <v>1087</v>
      </c>
      <c r="G187" s="29" t="s">
        <v>1088</v>
      </c>
      <c r="H187" s="39" t="s">
        <v>1089</v>
      </c>
      <c r="I187" s="40"/>
      <c r="J187" s="41"/>
    </row>
    <row r="188" spans="1:10" ht="15" customHeight="1">
      <c r="A188" s="27"/>
      <c r="B188" s="72" t="s">
        <v>832</v>
      </c>
      <c r="C188" s="73" t="s">
        <v>833</v>
      </c>
      <c r="D188" s="49" t="s">
        <v>834</v>
      </c>
      <c r="E188" s="43"/>
      <c r="F188" s="38" t="s">
        <v>1090</v>
      </c>
      <c r="G188" s="29" t="s">
        <v>1091</v>
      </c>
      <c r="H188" s="39"/>
      <c r="I188" s="40"/>
      <c r="J188" s="41"/>
    </row>
    <row r="189" spans="1:10" ht="15" customHeight="1">
      <c r="A189" s="27"/>
      <c r="B189" s="44" t="s">
        <v>1092</v>
      </c>
      <c r="C189" s="47" t="s">
        <v>1093</v>
      </c>
      <c r="D189" s="49" t="s">
        <v>1094</v>
      </c>
      <c r="E189" s="35"/>
      <c r="F189" s="38" t="s">
        <v>1095</v>
      </c>
      <c r="G189" s="29" t="s">
        <v>1096</v>
      </c>
      <c r="H189" s="39" t="s">
        <v>1097</v>
      </c>
      <c r="I189" s="40"/>
      <c r="J189" s="41"/>
    </row>
    <row r="190" spans="1:10" ht="15" customHeight="1">
      <c r="A190" s="27"/>
      <c r="B190" s="72" t="s">
        <v>508</v>
      </c>
      <c r="C190" s="73" t="s">
        <v>509</v>
      </c>
      <c r="D190" s="49" t="s">
        <v>510</v>
      </c>
      <c r="E190" s="43"/>
      <c r="F190" s="38" t="s">
        <v>1098</v>
      </c>
      <c r="G190" s="29" t="s">
        <v>1099</v>
      </c>
      <c r="H190" s="39" t="s">
        <v>1100</v>
      </c>
      <c r="I190" s="40"/>
      <c r="J190" s="41"/>
    </row>
    <row r="191" spans="1:10" ht="15" customHeight="1">
      <c r="A191" s="27"/>
      <c r="B191" s="72" t="s">
        <v>1101</v>
      </c>
      <c r="C191" s="73" t="s">
        <v>1102</v>
      </c>
      <c r="D191" s="49" t="s">
        <v>1103</v>
      </c>
      <c r="E191" s="43"/>
      <c r="F191" s="38" t="s">
        <v>1104</v>
      </c>
      <c r="G191" s="29" t="s">
        <v>1105</v>
      </c>
      <c r="H191" s="39" t="s">
        <v>1106</v>
      </c>
      <c r="I191" s="40"/>
      <c r="J191" s="41"/>
    </row>
    <row r="192" spans="1:10" ht="15" customHeight="1">
      <c r="A192" s="27"/>
      <c r="B192" s="44" t="s">
        <v>1107</v>
      </c>
      <c r="C192" s="47" t="s">
        <v>1108</v>
      </c>
      <c r="D192" s="49" t="s">
        <v>1109</v>
      </c>
      <c r="E192" s="35"/>
      <c r="F192" s="38" t="s">
        <v>1110</v>
      </c>
      <c r="G192" s="29" t="s">
        <v>1111</v>
      </c>
      <c r="H192" s="39" t="s">
        <v>1112</v>
      </c>
      <c r="I192" s="40"/>
      <c r="J192" s="41"/>
    </row>
    <row r="193" spans="1:10" ht="15" customHeight="1">
      <c r="A193" s="27"/>
      <c r="B193" s="44" t="s">
        <v>362</v>
      </c>
      <c r="C193" s="47" t="s">
        <v>363</v>
      </c>
      <c r="D193" s="49" t="s">
        <v>364</v>
      </c>
      <c r="E193" s="35"/>
      <c r="F193" s="38" t="s">
        <v>233</v>
      </c>
      <c r="G193" s="29" t="s">
        <v>234</v>
      </c>
      <c r="H193" s="39" t="s">
        <v>235</v>
      </c>
      <c r="I193" s="40"/>
      <c r="J193" s="41"/>
    </row>
    <row r="194" spans="1:10" ht="15" customHeight="1">
      <c r="A194" s="27"/>
      <c r="B194" s="44" t="s">
        <v>366</v>
      </c>
      <c r="C194" s="47" t="s">
        <v>367</v>
      </c>
      <c r="D194" s="49" t="s">
        <v>368</v>
      </c>
      <c r="E194" s="35"/>
      <c r="F194" s="38" t="s">
        <v>552</v>
      </c>
      <c r="G194" s="29" t="s">
        <v>552</v>
      </c>
      <c r="H194" s="39" t="s">
        <v>553</v>
      </c>
      <c r="I194" s="40"/>
      <c r="J194" s="41"/>
    </row>
    <row r="195" spans="1:10" ht="15" customHeight="1">
      <c r="A195" s="27"/>
      <c r="B195" s="44" t="s">
        <v>1113</v>
      </c>
      <c r="C195" s="47" t="s">
        <v>1114</v>
      </c>
      <c r="D195" s="49" t="s">
        <v>1115</v>
      </c>
      <c r="E195" s="35"/>
      <c r="F195" s="38" t="s">
        <v>329</v>
      </c>
      <c r="G195" s="29" t="s">
        <v>330</v>
      </c>
      <c r="H195" s="39" t="s">
        <v>331</v>
      </c>
      <c r="I195" s="40"/>
      <c r="J195" s="41"/>
    </row>
    <row r="196" spans="1:10" ht="15" customHeight="1">
      <c r="A196" s="27"/>
      <c r="B196" s="44" t="s">
        <v>607</v>
      </c>
      <c r="C196" s="47" t="s">
        <v>608</v>
      </c>
      <c r="D196" s="49" t="s">
        <v>609</v>
      </c>
      <c r="E196" s="35"/>
      <c r="F196" s="38" t="s">
        <v>1116</v>
      </c>
      <c r="G196" s="29" t="s">
        <v>1117</v>
      </c>
      <c r="H196" s="39" t="s">
        <v>1118</v>
      </c>
      <c r="I196" s="40"/>
      <c r="J196" s="41"/>
    </row>
    <row r="197" spans="1:10" ht="15" customHeight="1">
      <c r="A197" s="27"/>
      <c r="B197" s="44" t="s">
        <v>1119</v>
      </c>
      <c r="C197" s="47" t="s">
        <v>1120</v>
      </c>
      <c r="D197" s="49" t="s">
        <v>1121</v>
      </c>
      <c r="E197" s="35"/>
      <c r="F197" s="38" t="s">
        <v>901</v>
      </c>
      <c r="G197" s="29" t="s">
        <v>902</v>
      </c>
      <c r="H197" s="39" t="s">
        <v>903</v>
      </c>
      <c r="I197" s="40"/>
      <c r="J197" s="41"/>
    </row>
    <row r="198" spans="1:10" ht="15" customHeight="1">
      <c r="A198" s="27"/>
      <c r="B198" s="44" t="s">
        <v>1122</v>
      </c>
      <c r="C198" s="47" t="s">
        <v>1123</v>
      </c>
      <c r="D198" s="49" t="s">
        <v>1124</v>
      </c>
      <c r="E198" s="35"/>
      <c r="F198" s="38" t="s">
        <v>766</v>
      </c>
      <c r="G198" s="29" t="s">
        <v>767</v>
      </c>
      <c r="H198" s="39" t="s">
        <v>768</v>
      </c>
      <c r="I198" s="40"/>
      <c r="J198" s="41"/>
    </row>
    <row r="199" spans="1:10" ht="15" customHeight="1">
      <c r="A199" s="27"/>
      <c r="B199" s="44" t="s">
        <v>1125</v>
      </c>
      <c r="C199" s="47" t="s">
        <v>1126</v>
      </c>
      <c r="D199" s="49" t="s">
        <v>1127</v>
      </c>
      <c r="E199" s="35"/>
      <c r="F199" s="38" t="s">
        <v>1128</v>
      </c>
      <c r="G199" s="29" t="s">
        <v>1129</v>
      </c>
      <c r="H199" s="39" t="s">
        <v>1130</v>
      </c>
      <c r="I199" s="40"/>
      <c r="J199" s="41"/>
    </row>
    <row r="200" spans="1:10" ht="15" customHeight="1">
      <c r="A200" s="27"/>
      <c r="B200" s="44" t="s">
        <v>1131</v>
      </c>
      <c r="C200" s="47" t="s">
        <v>1132</v>
      </c>
      <c r="D200" s="49" t="s">
        <v>1133</v>
      </c>
      <c r="E200" s="35"/>
      <c r="F200" s="38" t="s">
        <v>1134</v>
      </c>
      <c r="G200" s="29" t="s">
        <v>1135</v>
      </c>
      <c r="H200" s="39" t="s">
        <v>1136</v>
      </c>
      <c r="I200" s="40"/>
      <c r="J200" s="41"/>
    </row>
    <row r="201" spans="1:10" ht="15" customHeight="1">
      <c r="A201" s="27"/>
      <c r="B201" s="44" t="s">
        <v>1137</v>
      </c>
      <c r="C201" s="47" t="s">
        <v>1138</v>
      </c>
      <c r="D201" s="49" t="s">
        <v>1139</v>
      </c>
      <c r="E201" s="35"/>
      <c r="F201" s="38" t="s">
        <v>1140</v>
      </c>
      <c r="G201" s="29" t="s">
        <v>1141</v>
      </c>
      <c r="H201" s="39" t="s">
        <v>1142</v>
      </c>
      <c r="I201" s="40"/>
      <c r="J201" s="41"/>
    </row>
    <row r="202" spans="1:10" ht="15" customHeight="1">
      <c r="A202" s="27"/>
      <c r="B202" s="44" t="s">
        <v>543</v>
      </c>
      <c r="C202" s="47" t="s">
        <v>544</v>
      </c>
      <c r="D202" s="49" t="s">
        <v>545</v>
      </c>
      <c r="E202" s="35"/>
      <c r="F202" s="38" t="s">
        <v>466</v>
      </c>
      <c r="G202" s="29" t="s">
        <v>467</v>
      </c>
      <c r="H202" s="39" t="s">
        <v>468</v>
      </c>
      <c r="I202" s="40"/>
      <c r="J202" s="41"/>
    </row>
    <row r="203" spans="1:10" ht="15" customHeight="1">
      <c r="A203" s="27"/>
      <c r="B203" s="44" t="s">
        <v>1143</v>
      </c>
      <c r="C203" s="47" t="s">
        <v>1144</v>
      </c>
      <c r="D203" s="49" t="s">
        <v>1145</v>
      </c>
      <c r="E203" s="35"/>
      <c r="F203" s="38" t="s">
        <v>1146</v>
      </c>
      <c r="G203" s="29" t="s">
        <v>1146</v>
      </c>
      <c r="H203" s="39" t="s">
        <v>1147</v>
      </c>
      <c r="I203" s="40"/>
      <c r="J203" s="41"/>
    </row>
    <row r="204" spans="1:10" ht="15" customHeight="1">
      <c r="A204" s="27"/>
      <c r="B204" s="72" t="s">
        <v>1148</v>
      </c>
      <c r="C204" s="73" t="s">
        <v>1149</v>
      </c>
      <c r="D204" s="49" t="s">
        <v>1150</v>
      </c>
      <c r="E204" s="43"/>
      <c r="F204" s="38" t="s">
        <v>1151</v>
      </c>
      <c r="G204" s="29" t="s">
        <v>1152</v>
      </c>
      <c r="H204" s="39" t="s">
        <v>1153</v>
      </c>
      <c r="I204" s="40"/>
      <c r="J204" s="41"/>
    </row>
    <row r="205" spans="1:10" ht="15" customHeight="1">
      <c r="A205" s="27"/>
      <c r="B205" s="44" t="s">
        <v>1154</v>
      </c>
      <c r="C205" s="47" t="s">
        <v>1155</v>
      </c>
      <c r="D205" s="49" t="s">
        <v>1156</v>
      </c>
      <c r="E205" s="35"/>
      <c r="F205" s="38" t="s">
        <v>1157</v>
      </c>
      <c r="G205" s="29" t="s">
        <v>1158</v>
      </c>
      <c r="H205" s="39" t="s">
        <v>1159</v>
      </c>
      <c r="I205" s="40"/>
      <c r="J205" s="41"/>
    </row>
    <row r="206" spans="1:10" ht="15" customHeight="1">
      <c r="A206" s="27"/>
      <c r="B206" s="72" t="s">
        <v>598</v>
      </c>
      <c r="C206" s="73" t="s">
        <v>599</v>
      </c>
      <c r="D206" s="49" t="s">
        <v>600</v>
      </c>
      <c r="E206" s="43"/>
      <c r="F206" s="38" t="s">
        <v>1160</v>
      </c>
      <c r="G206" s="29" t="s">
        <v>1161</v>
      </c>
      <c r="H206" s="39" t="s">
        <v>1162</v>
      </c>
      <c r="I206" s="40"/>
      <c r="J206" s="41"/>
    </row>
    <row r="207" spans="1:10" ht="15" customHeight="1">
      <c r="A207" s="27"/>
      <c r="B207" s="72" t="s">
        <v>1163</v>
      </c>
      <c r="C207" s="73" t="s">
        <v>1164</v>
      </c>
      <c r="D207" s="49" t="s">
        <v>1165</v>
      </c>
      <c r="E207" s="43"/>
      <c r="F207" s="38" t="s">
        <v>1166</v>
      </c>
      <c r="G207" s="29" t="s">
        <v>1167</v>
      </c>
      <c r="H207" s="39" t="s">
        <v>1168</v>
      </c>
      <c r="I207" s="40"/>
      <c r="J207" s="41"/>
    </row>
    <row r="208" spans="1:10" ht="15" customHeight="1">
      <c r="A208" s="27"/>
      <c r="B208" s="44" t="s">
        <v>1169</v>
      </c>
      <c r="C208" s="47" t="s">
        <v>1170</v>
      </c>
      <c r="D208" s="49" t="s">
        <v>1171</v>
      </c>
      <c r="E208" s="35"/>
      <c r="F208" s="38" t="s">
        <v>1172</v>
      </c>
      <c r="G208" s="29" t="s">
        <v>1173</v>
      </c>
      <c r="H208" s="39" t="s">
        <v>1174</v>
      </c>
      <c r="I208" s="40"/>
      <c r="J208" s="41"/>
    </row>
    <row r="209" spans="1:10" ht="15" customHeight="1">
      <c r="A209" s="27"/>
      <c r="B209" s="44" t="s">
        <v>1175</v>
      </c>
      <c r="C209" s="47" t="s">
        <v>1176</v>
      </c>
      <c r="D209" s="49" t="s">
        <v>1177</v>
      </c>
      <c r="E209" s="35"/>
      <c r="F209" s="38" t="s">
        <v>685</v>
      </c>
      <c r="G209" s="29" t="s">
        <v>686</v>
      </c>
      <c r="H209" s="39" t="s">
        <v>687</v>
      </c>
      <c r="I209" s="40"/>
      <c r="J209" s="41"/>
    </row>
    <row r="210" spans="1:10" ht="15" customHeight="1">
      <c r="A210" s="27"/>
      <c r="B210" s="44" t="s">
        <v>1178</v>
      </c>
      <c r="C210" s="47" t="s">
        <v>1179</v>
      </c>
      <c r="D210" s="49" t="s">
        <v>1180</v>
      </c>
      <c r="E210" s="35"/>
      <c r="F210" s="38" t="s">
        <v>1113</v>
      </c>
      <c r="G210" s="29" t="s">
        <v>1114</v>
      </c>
      <c r="H210" s="39" t="s">
        <v>1115</v>
      </c>
      <c r="I210" s="40"/>
      <c r="J210" s="41"/>
    </row>
    <row r="211" spans="1:10" ht="15" customHeight="1">
      <c r="A211" s="27"/>
      <c r="B211" s="72" t="s">
        <v>784</v>
      </c>
      <c r="C211" s="73" t="s">
        <v>785</v>
      </c>
      <c r="D211" s="49" t="s">
        <v>786</v>
      </c>
      <c r="E211" s="43"/>
      <c r="F211" s="38" t="s">
        <v>883</v>
      </c>
      <c r="G211" s="29" t="s">
        <v>884</v>
      </c>
      <c r="H211" s="39" t="s">
        <v>885</v>
      </c>
      <c r="I211" s="40"/>
      <c r="J211" s="41"/>
    </row>
    <row r="212" spans="1:10" ht="15" customHeight="1">
      <c r="A212" s="27"/>
      <c r="B212" s="44" t="s">
        <v>790</v>
      </c>
      <c r="C212" s="47" t="s">
        <v>791</v>
      </c>
      <c r="D212" s="49" t="s">
        <v>792</v>
      </c>
      <c r="E212" s="35"/>
      <c r="F212" s="38" t="s">
        <v>907</v>
      </c>
      <c r="G212" s="29" t="s">
        <v>908</v>
      </c>
      <c r="H212" s="39" t="s">
        <v>909</v>
      </c>
      <c r="I212" s="40"/>
      <c r="J212" s="41"/>
    </row>
    <row r="213" spans="1:10" ht="15" customHeight="1">
      <c r="A213" s="27"/>
      <c r="B213" s="44" t="s">
        <v>802</v>
      </c>
      <c r="C213" s="47" t="s">
        <v>803</v>
      </c>
      <c r="D213" s="49" t="s">
        <v>804</v>
      </c>
      <c r="E213" s="35"/>
      <c r="F213" s="38" t="s">
        <v>961</v>
      </c>
      <c r="G213" s="29" t="s">
        <v>962</v>
      </c>
      <c r="H213" s="39" t="s">
        <v>963</v>
      </c>
      <c r="I213" s="40"/>
      <c r="J213" s="41"/>
    </row>
    <row r="214" spans="1:10" ht="15" customHeight="1">
      <c r="A214" s="27"/>
      <c r="B214" s="44" t="s">
        <v>1181</v>
      </c>
      <c r="C214" s="47" t="s">
        <v>1182</v>
      </c>
      <c r="D214" s="49" t="s">
        <v>1183</v>
      </c>
      <c r="E214" s="35"/>
      <c r="F214" s="38" t="s">
        <v>967</v>
      </c>
      <c r="G214" s="29" t="s">
        <v>968</v>
      </c>
      <c r="H214" s="39" t="s">
        <v>969</v>
      </c>
      <c r="I214" s="40"/>
      <c r="J214" s="41"/>
    </row>
    <row r="215" spans="1:10" ht="15" customHeight="1">
      <c r="A215" s="27"/>
      <c r="B215" s="44" t="s">
        <v>1087</v>
      </c>
      <c r="C215" s="47" t="s">
        <v>1088</v>
      </c>
      <c r="D215" s="49" t="s">
        <v>1089</v>
      </c>
      <c r="E215" s="35"/>
      <c r="F215" s="38" t="s">
        <v>973</v>
      </c>
      <c r="G215" s="29" t="s">
        <v>974</v>
      </c>
      <c r="H215" s="39" t="s">
        <v>975</v>
      </c>
      <c r="I215" s="40"/>
      <c r="J215" s="41"/>
    </row>
    <row r="216" spans="1:10" ht="15" customHeight="1">
      <c r="A216" s="27"/>
      <c r="B216" s="44" t="s">
        <v>796</v>
      </c>
      <c r="C216" s="47" t="s">
        <v>797</v>
      </c>
      <c r="D216" s="49" t="s">
        <v>798</v>
      </c>
      <c r="E216" s="35"/>
      <c r="F216" s="38" t="s">
        <v>983</v>
      </c>
      <c r="G216" s="29" t="s">
        <v>984</v>
      </c>
      <c r="H216" s="39" t="s">
        <v>985</v>
      </c>
      <c r="I216" s="40"/>
      <c r="J216" s="41"/>
    </row>
    <row r="217" spans="1:10" ht="15" customHeight="1">
      <c r="A217" s="27"/>
      <c r="B217" s="44" t="s">
        <v>1184</v>
      </c>
      <c r="C217" s="47" t="s">
        <v>1185</v>
      </c>
      <c r="D217" s="49" t="s">
        <v>1186</v>
      </c>
      <c r="E217" s="35"/>
      <c r="F217" s="38" t="s">
        <v>979</v>
      </c>
      <c r="G217" s="29" t="s">
        <v>980</v>
      </c>
      <c r="H217" s="39" t="s">
        <v>981</v>
      </c>
      <c r="I217" s="40"/>
      <c r="J217" s="41"/>
    </row>
    <row r="218" spans="1:10" ht="15" customHeight="1">
      <c r="A218" s="27"/>
      <c r="B218" s="44" t="s">
        <v>1187</v>
      </c>
      <c r="C218" s="47" t="s">
        <v>1188</v>
      </c>
      <c r="D218" s="49" t="s">
        <v>1189</v>
      </c>
      <c r="E218" s="35"/>
      <c r="F218" s="38" t="s">
        <v>1190</v>
      </c>
      <c r="G218" s="29" t="s">
        <v>1191</v>
      </c>
      <c r="H218" s="39" t="s">
        <v>1192</v>
      </c>
      <c r="I218" s="40"/>
      <c r="J218" s="41"/>
    </row>
    <row r="219" spans="1:10" ht="15" customHeight="1">
      <c r="A219" s="27"/>
      <c r="B219" s="44" t="s">
        <v>949</v>
      </c>
      <c r="C219" s="47" t="s">
        <v>950</v>
      </c>
      <c r="D219" s="49" t="s">
        <v>951</v>
      </c>
      <c r="E219" s="43"/>
      <c r="F219" s="38" t="s">
        <v>1193</v>
      </c>
      <c r="G219" s="29" t="s">
        <v>1194</v>
      </c>
      <c r="H219" s="39" t="s">
        <v>1195</v>
      </c>
      <c r="I219" s="40"/>
      <c r="J219" s="41"/>
    </row>
    <row r="220" spans="1:10" ht="15" customHeight="1">
      <c r="A220" s="27"/>
      <c r="B220" s="44" t="s">
        <v>1196</v>
      </c>
      <c r="C220" s="47" t="s">
        <v>1197</v>
      </c>
      <c r="D220" s="49" t="s">
        <v>1198</v>
      </c>
      <c r="E220" s="35"/>
      <c r="F220" s="38" t="s">
        <v>1199</v>
      </c>
      <c r="G220" s="29" t="s">
        <v>1200</v>
      </c>
      <c r="H220" s="39" t="s">
        <v>1201</v>
      </c>
      <c r="I220" s="40"/>
      <c r="J220" s="41"/>
    </row>
    <row r="221" spans="1:10" ht="15" customHeight="1">
      <c r="A221" s="27"/>
      <c r="B221" s="72" t="s">
        <v>1202</v>
      </c>
      <c r="C221" s="73" t="s">
        <v>1203</v>
      </c>
      <c r="D221" s="49" t="s">
        <v>1204</v>
      </c>
      <c r="E221" s="43"/>
      <c r="F221" s="38" t="s">
        <v>1205</v>
      </c>
      <c r="G221" s="29" t="s">
        <v>1200</v>
      </c>
      <c r="H221" s="39" t="s">
        <v>1201</v>
      </c>
      <c r="I221" s="40"/>
      <c r="J221" s="41"/>
    </row>
    <row r="222" spans="1:10" ht="15" customHeight="1">
      <c r="A222" s="27"/>
      <c r="B222" s="44" t="s">
        <v>1061</v>
      </c>
      <c r="C222" s="47" t="s">
        <v>1061</v>
      </c>
      <c r="D222" s="49" t="s">
        <v>1062</v>
      </c>
      <c r="E222" s="35"/>
      <c r="F222" s="38" t="s">
        <v>1206</v>
      </c>
      <c r="G222" s="29" t="s">
        <v>1207</v>
      </c>
      <c r="H222" s="39" t="s">
        <v>1208</v>
      </c>
      <c r="I222" s="40"/>
      <c r="J222" s="41"/>
    </row>
    <row r="223" spans="1:10" ht="15" customHeight="1">
      <c r="A223" s="27"/>
      <c r="B223" s="44" t="s">
        <v>1209</v>
      </c>
      <c r="C223" s="47" t="s">
        <v>1210</v>
      </c>
      <c r="D223" s="49" t="s">
        <v>1211</v>
      </c>
      <c r="E223" s="35"/>
      <c r="F223" s="38" t="s">
        <v>1212</v>
      </c>
      <c r="G223" s="29" t="s">
        <v>1213</v>
      </c>
      <c r="H223" s="39" t="s">
        <v>1214</v>
      </c>
      <c r="I223" s="40"/>
      <c r="J223" s="41"/>
    </row>
    <row r="224" spans="1:10" ht="15" customHeight="1">
      <c r="A224" s="27"/>
      <c r="B224" s="44" t="s">
        <v>1215</v>
      </c>
      <c r="C224" s="47" t="s">
        <v>1216</v>
      </c>
      <c r="D224" s="49" t="s">
        <v>1217</v>
      </c>
      <c r="E224" s="35"/>
      <c r="F224" s="38" t="s">
        <v>1218</v>
      </c>
      <c r="G224" s="29" t="s">
        <v>1219</v>
      </c>
      <c r="H224" s="39" t="s">
        <v>1220</v>
      </c>
      <c r="I224" s="40"/>
      <c r="J224" s="41"/>
    </row>
    <row r="225" spans="1:10" ht="15" customHeight="1">
      <c r="A225" s="27"/>
      <c r="B225" s="44" t="s">
        <v>1221</v>
      </c>
      <c r="C225" s="47" t="s">
        <v>1222</v>
      </c>
      <c r="D225" s="49" t="s">
        <v>1223</v>
      </c>
      <c r="E225" s="35"/>
      <c r="F225" s="38" t="s">
        <v>1224</v>
      </c>
      <c r="G225" s="29" t="s">
        <v>1225</v>
      </c>
      <c r="H225" s="39" t="s">
        <v>1226</v>
      </c>
      <c r="I225" s="40"/>
      <c r="J225" s="41"/>
    </row>
    <row r="226" spans="1:10" ht="15" customHeight="1">
      <c r="A226" s="27"/>
      <c r="B226" s="44" t="s">
        <v>1037</v>
      </c>
      <c r="C226" s="47" t="s">
        <v>1038</v>
      </c>
      <c r="D226" s="49" t="s">
        <v>1039</v>
      </c>
      <c r="E226" s="35"/>
      <c r="F226" s="38" t="s">
        <v>1227</v>
      </c>
      <c r="G226" s="29" t="s">
        <v>1228</v>
      </c>
      <c r="H226" s="39" t="s">
        <v>1229</v>
      </c>
      <c r="I226" s="40"/>
      <c r="J226" s="41"/>
    </row>
    <row r="227" spans="1:10" ht="15" customHeight="1">
      <c r="A227" s="27"/>
      <c r="B227" s="44" t="s">
        <v>1104</v>
      </c>
      <c r="C227" s="47" t="s">
        <v>1105</v>
      </c>
      <c r="D227" s="49" t="s">
        <v>1106</v>
      </c>
      <c r="E227" s="35"/>
      <c r="F227" s="38" t="s">
        <v>1230</v>
      </c>
      <c r="G227" s="29" t="s">
        <v>1231</v>
      </c>
      <c r="H227" s="39" t="s">
        <v>1232</v>
      </c>
      <c r="I227" s="40"/>
      <c r="J227" s="41"/>
    </row>
    <row r="228" spans="1:10" ht="15" customHeight="1">
      <c r="A228" s="27"/>
      <c r="B228" s="44" t="s">
        <v>1233</v>
      </c>
      <c r="C228" s="47" t="s">
        <v>1234</v>
      </c>
      <c r="D228" s="49" t="s">
        <v>1235</v>
      </c>
      <c r="E228" s="35"/>
      <c r="F228" s="38" t="s">
        <v>865</v>
      </c>
      <c r="G228" s="29" t="s">
        <v>866</v>
      </c>
      <c r="H228" s="39" t="s">
        <v>867</v>
      </c>
      <c r="I228" s="40"/>
      <c r="J228" s="41"/>
    </row>
    <row r="229" spans="1:10" ht="15" customHeight="1">
      <c r="A229" s="27"/>
      <c r="B229" s="72" t="s">
        <v>601</v>
      </c>
      <c r="C229" s="73" t="s">
        <v>602</v>
      </c>
      <c r="D229" s="49" t="s">
        <v>603</v>
      </c>
      <c r="E229" s="43"/>
      <c r="F229" s="38" t="s">
        <v>877</v>
      </c>
      <c r="G229" s="29" t="s">
        <v>878</v>
      </c>
      <c r="H229" s="39" t="s">
        <v>879</v>
      </c>
      <c r="I229" s="40"/>
      <c r="J229" s="41"/>
    </row>
    <row r="230" spans="1:10" ht="15" customHeight="1">
      <c r="A230" s="27"/>
      <c r="B230" s="72" t="s">
        <v>1236</v>
      </c>
      <c r="C230" s="73" t="s">
        <v>1237</v>
      </c>
      <c r="D230" s="49" t="s">
        <v>1238</v>
      </c>
      <c r="E230" s="43"/>
      <c r="F230" s="38" t="s">
        <v>871</v>
      </c>
      <c r="G230" s="29" t="s">
        <v>872</v>
      </c>
      <c r="H230" s="39" t="s">
        <v>873</v>
      </c>
      <c r="I230" s="40"/>
      <c r="J230" s="41"/>
    </row>
    <row r="231" spans="1:10" ht="15" customHeight="1">
      <c r="A231" s="27"/>
      <c r="B231" s="44" t="s">
        <v>1239</v>
      </c>
      <c r="C231" s="47" t="s">
        <v>1240</v>
      </c>
      <c r="D231" s="49" t="s">
        <v>1241</v>
      </c>
      <c r="E231" s="35"/>
      <c r="F231" s="38" t="s">
        <v>1242</v>
      </c>
      <c r="G231" s="29" t="s">
        <v>1243</v>
      </c>
      <c r="H231" s="39" t="s">
        <v>1244</v>
      </c>
      <c r="I231" s="40"/>
      <c r="J231" s="41"/>
    </row>
    <row r="232" spans="1:10" ht="15" customHeight="1">
      <c r="A232" s="27"/>
      <c r="B232" s="44" t="s">
        <v>1245</v>
      </c>
      <c r="C232" s="47" t="s">
        <v>1246</v>
      </c>
      <c r="D232" s="49" t="s">
        <v>1247</v>
      </c>
      <c r="E232" s="35"/>
      <c r="F232" s="38" t="s">
        <v>1248</v>
      </c>
      <c r="G232" s="29" t="s">
        <v>1249</v>
      </c>
      <c r="H232" s="39" t="s">
        <v>1250</v>
      </c>
      <c r="I232" s="40"/>
      <c r="J232" s="41"/>
    </row>
    <row r="233" spans="1:10" ht="15" customHeight="1">
      <c r="A233" s="27"/>
      <c r="B233" s="44" t="s">
        <v>1251</v>
      </c>
      <c r="C233" s="47" t="s">
        <v>1252</v>
      </c>
      <c r="D233" s="49" t="s">
        <v>1253</v>
      </c>
      <c r="E233" s="35"/>
      <c r="F233" s="38" t="s">
        <v>1154</v>
      </c>
      <c r="G233" s="29" t="s">
        <v>1155</v>
      </c>
      <c r="H233" s="39" t="s">
        <v>1156</v>
      </c>
      <c r="I233" s="40"/>
      <c r="J233" s="41"/>
    </row>
    <row r="234" spans="1:10" ht="15" customHeight="1">
      <c r="A234" s="27"/>
      <c r="B234" s="44" t="s">
        <v>1254</v>
      </c>
      <c r="C234" s="47" t="s">
        <v>1255</v>
      </c>
      <c r="D234" s="49" t="s">
        <v>1256</v>
      </c>
      <c r="E234" s="35"/>
      <c r="F234" s="38" t="s">
        <v>937</v>
      </c>
      <c r="G234" s="29" t="s">
        <v>938</v>
      </c>
      <c r="H234" s="39" t="s">
        <v>939</v>
      </c>
      <c r="I234" s="40"/>
      <c r="J234" s="41"/>
    </row>
    <row r="235" spans="1:10" ht="15" customHeight="1">
      <c r="A235" s="27"/>
      <c r="B235" s="44" t="s">
        <v>1257</v>
      </c>
      <c r="C235" s="47" t="s">
        <v>1258</v>
      </c>
      <c r="D235" s="49" t="s">
        <v>1259</v>
      </c>
      <c r="E235" s="35"/>
      <c r="F235" s="38" t="s">
        <v>697</v>
      </c>
      <c r="G235" s="29" t="s">
        <v>698</v>
      </c>
      <c r="H235" s="39" t="s">
        <v>699</v>
      </c>
      <c r="I235" s="40"/>
      <c r="J235" s="41"/>
    </row>
    <row r="236" spans="1:10" ht="15" customHeight="1">
      <c r="A236" s="27"/>
      <c r="B236" s="44" t="s">
        <v>1260</v>
      </c>
      <c r="C236" s="47" t="s">
        <v>1261</v>
      </c>
      <c r="D236" s="49" t="s">
        <v>1262</v>
      </c>
      <c r="E236" s="35"/>
      <c r="F236" s="38" t="s">
        <v>1263</v>
      </c>
      <c r="G236" s="29" t="s">
        <v>1264</v>
      </c>
      <c r="H236" s="39" t="s">
        <v>1265</v>
      </c>
      <c r="I236" s="40"/>
      <c r="J236" s="41"/>
    </row>
    <row r="237" spans="1:10" ht="15" customHeight="1">
      <c r="A237" s="27"/>
      <c r="B237" s="44" t="s">
        <v>1266</v>
      </c>
      <c r="C237" s="47" t="s">
        <v>1267</v>
      </c>
      <c r="D237" s="49" t="s">
        <v>1268</v>
      </c>
      <c r="E237" s="35"/>
      <c r="F237" s="38" t="s">
        <v>1269</v>
      </c>
      <c r="G237" s="29" t="s">
        <v>1270</v>
      </c>
      <c r="H237" s="39" t="s">
        <v>1271</v>
      </c>
      <c r="I237" s="40"/>
      <c r="J237" s="41"/>
    </row>
    <row r="238" spans="1:10" ht="15" customHeight="1">
      <c r="A238" s="27"/>
      <c r="B238" s="44" t="s">
        <v>1272</v>
      </c>
      <c r="C238" s="47" t="s">
        <v>1273</v>
      </c>
      <c r="D238" s="49" t="s">
        <v>1274</v>
      </c>
      <c r="E238" s="35"/>
      <c r="F238" s="38" t="s">
        <v>287</v>
      </c>
      <c r="G238" s="29" t="s">
        <v>288</v>
      </c>
      <c r="H238" s="39" t="s">
        <v>289</v>
      </c>
      <c r="I238" s="40"/>
      <c r="J238" s="41"/>
    </row>
    <row r="239" spans="1:10" ht="15" customHeight="1">
      <c r="A239" s="27"/>
      <c r="B239" s="44" t="s">
        <v>1275</v>
      </c>
      <c r="C239" s="47" t="s">
        <v>1276</v>
      </c>
      <c r="D239" s="49" t="s">
        <v>1277</v>
      </c>
      <c r="E239" s="35"/>
      <c r="F239" s="38" t="s">
        <v>1278</v>
      </c>
      <c r="G239" s="29" t="s">
        <v>1279</v>
      </c>
      <c r="H239" s="39" t="s">
        <v>1280</v>
      </c>
      <c r="I239" s="40"/>
      <c r="J239" s="41"/>
    </row>
    <row r="240" spans="1:10" ht="15" customHeight="1">
      <c r="A240" s="27"/>
      <c r="B240" s="44" t="s">
        <v>1281</v>
      </c>
      <c r="C240" s="47" t="s">
        <v>1282</v>
      </c>
      <c r="D240" s="49" t="s">
        <v>1283</v>
      </c>
      <c r="E240" s="35"/>
      <c r="F240" s="38" t="s">
        <v>1181</v>
      </c>
      <c r="G240" s="29" t="s">
        <v>1182</v>
      </c>
      <c r="H240" s="39" t="s">
        <v>1183</v>
      </c>
      <c r="I240" s="40"/>
      <c r="J240" s="41"/>
    </row>
    <row r="241" spans="1:10" ht="15" customHeight="1">
      <c r="A241" s="27"/>
      <c r="B241" s="72" t="s">
        <v>1284</v>
      </c>
      <c r="C241" s="73" t="s">
        <v>1285</v>
      </c>
      <c r="D241" s="49" t="s">
        <v>1286</v>
      </c>
      <c r="E241" s="43"/>
      <c r="F241" s="38" t="s">
        <v>1287</v>
      </c>
      <c r="G241" s="29" t="s">
        <v>1288</v>
      </c>
      <c r="H241" s="39" t="s">
        <v>1289</v>
      </c>
      <c r="I241" s="40"/>
      <c r="J241" s="41"/>
    </row>
    <row r="242" spans="1:10" ht="15" customHeight="1">
      <c r="A242" s="27"/>
      <c r="B242" s="44" t="s">
        <v>182</v>
      </c>
      <c r="C242" s="47" t="s">
        <v>183</v>
      </c>
      <c r="D242" s="49" t="s">
        <v>184</v>
      </c>
      <c r="E242" s="35"/>
      <c r="F242" s="38" t="s">
        <v>1290</v>
      </c>
      <c r="G242" s="29" t="s">
        <v>1291</v>
      </c>
      <c r="H242" s="39" t="s">
        <v>1292</v>
      </c>
      <c r="I242" s="40"/>
      <c r="J242" s="41"/>
    </row>
    <row r="243" spans="1:10" ht="15" customHeight="1">
      <c r="A243" s="27"/>
      <c r="B243" s="44" t="s">
        <v>1248</v>
      </c>
      <c r="C243" s="47" t="s">
        <v>1249</v>
      </c>
      <c r="D243" s="49" t="s">
        <v>1250</v>
      </c>
      <c r="E243" s="35"/>
      <c r="F243" s="38" t="s">
        <v>1293</v>
      </c>
      <c r="G243" s="29" t="s">
        <v>1294</v>
      </c>
      <c r="H243" s="39" t="s">
        <v>1295</v>
      </c>
      <c r="I243" s="40"/>
      <c r="J243" s="41"/>
    </row>
    <row r="244" spans="1:10" ht="15" customHeight="1">
      <c r="A244" s="27"/>
      <c r="B244" s="44" t="s">
        <v>1296</v>
      </c>
      <c r="C244" s="47" t="s">
        <v>1297</v>
      </c>
      <c r="D244" s="49" t="s">
        <v>1298</v>
      </c>
      <c r="E244" s="35"/>
      <c r="F244" s="38" t="s">
        <v>1299</v>
      </c>
      <c r="G244" s="29" t="s">
        <v>1300</v>
      </c>
      <c r="H244" s="39" t="s">
        <v>1301</v>
      </c>
      <c r="I244" s="40"/>
      <c r="J244" s="41"/>
    </row>
    <row r="245" spans="1:10" ht="15" customHeight="1">
      <c r="A245" s="27"/>
      <c r="B245" s="72" t="s">
        <v>1302</v>
      </c>
      <c r="C245" s="73" t="s">
        <v>1303</v>
      </c>
      <c r="D245" s="49" t="s">
        <v>1304</v>
      </c>
      <c r="E245" s="43"/>
      <c r="F245" s="38" t="s">
        <v>1305</v>
      </c>
      <c r="G245" s="29" t="s">
        <v>1306</v>
      </c>
      <c r="H245" s="39" t="s">
        <v>1307</v>
      </c>
      <c r="I245" s="40"/>
      <c r="J245" s="41"/>
    </row>
    <row r="246" spans="1:10" ht="15" customHeight="1">
      <c r="A246" s="27"/>
      <c r="B246" s="44" t="s">
        <v>1308</v>
      </c>
      <c r="C246" s="47" t="s">
        <v>1309</v>
      </c>
      <c r="D246" s="49" t="s">
        <v>1310</v>
      </c>
      <c r="E246" s="35"/>
      <c r="F246" s="38" t="s">
        <v>1311</v>
      </c>
      <c r="G246" s="29" t="s">
        <v>1312</v>
      </c>
      <c r="H246" s="39" t="s">
        <v>1313</v>
      </c>
      <c r="I246" s="40"/>
      <c r="J246" s="41"/>
    </row>
    <row r="247" spans="1:10" ht="15" customHeight="1">
      <c r="A247" s="27"/>
      <c r="B247" s="44" t="s">
        <v>1314</v>
      </c>
      <c r="C247" s="47" t="s">
        <v>1315</v>
      </c>
      <c r="D247" s="49" t="s">
        <v>1316</v>
      </c>
      <c r="E247" s="35"/>
      <c r="F247" s="38" t="s">
        <v>1317</v>
      </c>
      <c r="G247" s="29" t="s">
        <v>1318</v>
      </c>
      <c r="H247" s="39" t="s">
        <v>1319</v>
      </c>
      <c r="I247" s="40"/>
      <c r="J247" s="41"/>
    </row>
    <row r="248" spans="1:10" ht="15" customHeight="1">
      <c r="A248" s="27"/>
      <c r="B248" s="44" t="s">
        <v>1320</v>
      </c>
      <c r="C248" s="47" t="s">
        <v>1321</v>
      </c>
      <c r="D248" s="49" t="s">
        <v>1322</v>
      </c>
      <c r="E248" s="35"/>
      <c r="F248" s="38" t="s">
        <v>221</v>
      </c>
      <c r="G248" s="29" t="s">
        <v>222</v>
      </c>
      <c r="H248" s="39" t="s">
        <v>223</v>
      </c>
      <c r="I248" s="40"/>
      <c r="J248" s="41"/>
    </row>
    <row r="249" spans="1:10" ht="15" customHeight="1">
      <c r="A249" s="27"/>
      <c r="B249" s="44" t="s">
        <v>1323</v>
      </c>
      <c r="C249" s="47" t="s">
        <v>1324</v>
      </c>
      <c r="D249" s="49" t="s">
        <v>1325</v>
      </c>
      <c r="E249" s="35"/>
      <c r="F249" s="38" t="s">
        <v>661</v>
      </c>
      <c r="G249" s="29" t="s">
        <v>662</v>
      </c>
      <c r="H249" s="39" t="s">
        <v>663</v>
      </c>
      <c r="I249" s="40"/>
      <c r="J249" s="41"/>
    </row>
    <row r="250" spans="1:10" ht="15" customHeight="1">
      <c r="A250" s="27"/>
      <c r="B250" s="44" t="s">
        <v>1326</v>
      </c>
      <c r="C250" s="47" t="s">
        <v>1327</v>
      </c>
      <c r="D250" s="49" t="s">
        <v>1328</v>
      </c>
      <c r="E250" s="35"/>
      <c r="F250" s="38" t="s">
        <v>808</v>
      </c>
      <c r="G250" s="29" t="s">
        <v>809</v>
      </c>
      <c r="H250" s="39" t="s">
        <v>810</v>
      </c>
      <c r="I250" s="40"/>
      <c r="J250" s="41"/>
    </row>
    <row r="251" spans="1:10" ht="15" customHeight="1">
      <c r="A251" s="27"/>
      <c r="B251" s="44" t="s">
        <v>922</v>
      </c>
      <c r="C251" s="47" t="s">
        <v>923</v>
      </c>
      <c r="D251" s="49" t="s">
        <v>924</v>
      </c>
      <c r="E251" s="35"/>
      <c r="F251" s="38" t="s">
        <v>760</v>
      </c>
      <c r="G251" s="29" t="s">
        <v>761</v>
      </c>
      <c r="H251" s="39" t="s">
        <v>762</v>
      </c>
      <c r="I251" s="40"/>
      <c r="J251" s="41"/>
    </row>
    <row r="252" spans="1:10" ht="15" customHeight="1">
      <c r="A252" s="27"/>
      <c r="B252" s="44" t="s">
        <v>1329</v>
      </c>
      <c r="C252" s="47" t="s">
        <v>1330</v>
      </c>
      <c r="D252" s="49" t="s">
        <v>1331</v>
      </c>
      <c r="E252" s="35"/>
      <c r="F252" s="38" t="s">
        <v>335</v>
      </c>
      <c r="G252" s="29" t="s">
        <v>336</v>
      </c>
      <c r="H252" s="39" t="s">
        <v>337</v>
      </c>
      <c r="I252" s="40"/>
      <c r="J252" s="41"/>
    </row>
    <row r="253" spans="1:10" ht="15" customHeight="1">
      <c r="A253" s="27"/>
      <c r="B253" s="44" t="s">
        <v>572</v>
      </c>
      <c r="C253" s="47" t="s">
        <v>573</v>
      </c>
      <c r="D253" s="49" t="s">
        <v>574</v>
      </c>
      <c r="E253" s="35"/>
      <c r="F253" s="38" t="s">
        <v>1332</v>
      </c>
      <c r="G253" s="29" t="s">
        <v>1333</v>
      </c>
      <c r="H253" s="39" t="s">
        <v>1334</v>
      </c>
      <c r="I253" s="40"/>
      <c r="J253" s="41"/>
    </row>
    <row r="254" spans="1:10" ht="15" customHeight="1">
      <c r="A254" s="27"/>
      <c r="B254" s="44" t="s">
        <v>266</v>
      </c>
      <c r="C254" s="47" t="s">
        <v>267</v>
      </c>
      <c r="D254" s="49" t="s">
        <v>268</v>
      </c>
      <c r="E254" s="35"/>
      <c r="F254" s="38" t="s">
        <v>841</v>
      </c>
      <c r="G254" s="29" t="s">
        <v>842</v>
      </c>
      <c r="H254" s="39" t="s">
        <v>843</v>
      </c>
      <c r="I254" s="40"/>
      <c r="J254" s="41"/>
    </row>
    <row r="255" spans="1:10" ht="15" customHeight="1">
      <c r="A255" s="27"/>
      <c r="B255" s="44" t="s">
        <v>622</v>
      </c>
      <c r="C255" s="47" t="s">
        <v>623</v>
      </c>
      <c r="D255" s="49" t="s">
        <v>624</v>
      </c>
      <c r="E255" s="35"/>
      <c r="F255" s="38" t="s">
        <v>1335</v>
      </c>
      <c r="G255" s="29" t="s">
        <v>1336</v>
      </c>
      <c r="H255" s="39" t="s">
        <v>1337</v>
      </c>
      <c r="I255" s="40"/>
      <c r="J255" s="41"/>
    </row>
    <row r="256" spans="1:10" ht="15" customHeight="1">
      <c r="A256" s="27"/>
      <c r="B256" s="44" t="s">
        <v>1025</v>
      </c>
      <c r="C256" s="47" t="s">
        <v>1026</v>
      </c>
      <c r="D256" s="49" t="s">
        <v>1027</v>
      </c>
      <c r="E256" s="35"/>
      <c r="F256" s="38" t="s">
        <v>1022</v>
      </c>
      <c r="G256" s="29" t="s">
        <v>1023</v>
      </c>
      <c r="H256" s="39" t="s">
        <v>1024</v>
      </c>
      <c r="I256" s="40"/>
      <c r="J256" s="41"/>
    </row>
    <row r="257" spans="1:10" ht="15" customHeight="1">
      <c r="A257" s="27"/>
      <c r="B257" s="44" t="s">
        <v>1338</v>
      </c>
      <c r="C257" s="47" t="s">
        <v>1339</v>
      </c>
      <c r="D257" s="49" t="s">
        <v>1340</v>
      </c>
      <c r="E257" s="35"/>
      <c r="F257" s="38" t="s">
        <v>931</v>
      </c>
      <c r="G257" s="29" t="s">
        <v>932</v>
      </c>
      <c r="H257" s="39" t="s">
        <v>933</v>
      </c>
      <c r="I257" s="40"/>
      <c r="J257" s="41"/>
    </row>
    <row r="258" spans="1:10" ht="15" customHeight="1">
      <c r="A258" s="27"/>
      <c r="B258" s="44" t="s">
        <v>1332</v>
      </c>
      <c r="C258" s="47" t="s">
        <v>1333</v>
      </c>
      <c r="D258" s="49" t="s">
        <v>1334</v>
      </c>
      <c r="E258" s="35"/>
      <c r="F258" s="38" t="s">
        <v>995</v>
      </c>
      <c r="G258" s="29" t="s">
        <v>996</v>
      </c>
      <c r="H258" s="39" t="s">
        <v>997</v>
      </c>
      <c r="I258" s="40"/>
      <c r="J258" s="41"/>
    </row>
    <row r="259" spans="1:10" ht="15" customHeight="1">
      <c r="A259" s="27"/>
      <c r="B259" s="44" t="s">
        <v>1095</v>
      </c>
      <c r="C259" s="47" t="s">
        <v>1096</v>
      </c>
      <c r="D259" s="49" t="s">
        <v>1097</v>
      </c>
      <c r="E259" s="35"/>
      <c r="F259" s="38" t="s">
        <v>1046</v>
      </c>
      <c r="G259" s="29" t="s">
        <v>1047</v>
      </c>
      <c r="H259" s="39" t="s">
        <v>1048</v>
      </c>
      <c r="I259" s="40"/>
      <c r="J259" s="41"/>
    </row>
    <row r="260" spans="1:10" ht="15" customHeight="1">
      <c r="A260" s="27"/>
      <c r="B260" s="44" t="s">
        <v>1341</v>
      </c>
      <c r="C260" s="47" t="s">
        <v>1342</v>
      </c>
      <c r="D260" s="49" t="s">
        <v>1343</v>
      </c>
      <c r="E260" s="35"/>
      <c r="F260" s="38" t="s">
        <v>1344</v>
      </c>
      <c r="G260" s="29" t="s">
        <v>1345</v>
      </c>
      <c r="H260" s="39" t="s">
        <v>1346</v>
      </c>
      <c r="I260" s="40"/>
      <c r="J260" s="41"/>
    </row>
    <row r="261" spans="1:10" ht="15" customHeight="1">
      <c r="A261" s="27"/>
      <c r="B261" s="44" t="s">
        <v>1227</v>
      </c>
      <c r="C261" s="47" t="s">
        <v>1228</v>
      </c>
      <c r="D261" s="49" t="s">
        <v>1229</v>
      </c>
      <c r="E261" s="35"/>
      <c r="F261" s="38" t="s">
        <v>1347</v>
      </c>
      <c r="G261" s="29" t="s">
        <v>1348</v>
      </c>
      <c r="H261" s="39" t="s">
        <v>1349</v>
      </c>
      <c r="I261" s="40"/>
      <c r="J261" s="41"/>
    </row>
    <row r="262" spans="1:10" ht="15" customHeight="1">
      <c r="A262" s="27"/>
      <c r="B262" s="44" t="s">
        <v>964</v>
      </c>
      <c r="C262" s="47" t="s">
        <v>965</v>
      </c>
      <c r="D262" s="49" t="s">
        <v>966</v>
      </c>
      <c r="E262" s="43"/>
      <c r="F262" s="38" t="s">
        <v>1350</v>
      </c>
      <c r="G262" s="29" t="s">
        <v>1351</v>
      </c>
      <c r="H262" s="39" t="s">
        <v>1352</v>
      </c>
      <c r="I262" s="40"/>
      <c r="J262" s="41"/>
    </row>
    <row r="263" spans="1:10" ht="15" customHeight="1">
      <c r="A263" s="27"/>
      <c r="B263" s="44" t="s">
        <v>1069</v>
      </c>
      <c r="C263" s="47" t="s">
        <v>1070</v>
      </c>
      <c r="D263" s="49" t="s">
        <v>1071</v>
      </c>
      <c r="E263" s="35"/>
      <c r="F263" s="38" t="s">
        <v>1353</v>
      </c>
      <c r="G263" s="29" t="s">
        <v>1354</v>
      </c>
      <c r="H263" s="39" t="s">
        <v>1355</v>
      </c>
      <c r="I263" s="40"/>
      <c r="J263" s="41"/>
    </row>
    <row r="264" spans="1:10" ht="15" customHeight="1">
      <c r="A264" s="27"/>
      <c r="B264" s="44" t="s">
        <v>1356</v>
      </c>
      <c r="C264" s="47" t="s">
        <v>1357</v>
      </c>
      <c r="D264" s="49" t="s">
        <v>1358</v>
      </c>
      <c r="E264" s="35"/>
      <c r="F264" s="38" t="s">
        <v>1359</v>
      </c>
      <c r="G264" s="29" t="s">
        <v>1360</v>
      </c>
      <c r="H264" s="39" t="s">
        <v>1361</v>
      </c>
      <c r="I264" s="40"/>
      <c r="J264" s="41"/>
    </row>
    <row r="265" spans="1:10" ht="15" customHeight="1">
      <c r="A265" s="27"/>
      <c r="B265" s="72" t="s">
        <v>1350</v>
      </c>
      <c r="C265" s="73" t="s">
        <v>1351</v>
      </c>
      <c r="D265" s="49" t="s">
        <v>1352</v>
      </c>
      <c r="E265" s="35"/>
      <c r="F265" s="38" t="s">
        <v>1362</v>
      </c>
      <c r="G265" s="29" t="s">
        <v>1363</v>
      </c>
      <c r="H265" s="39"/>
      <c r="I265" s="40"/>
      <c r="J265" s="41"/>
    </row>
    <row r="266" spans="1:10" ht="15" customHeight="1">
      <c r="A266" s="27"/>
      <c r="B266" s="44" t="s">
        <v>1364</v>
      </c>
      <c r="C266" s="47" t="s">
        <v>1365</v>
      </c>
      <c r="D266" s="49" t="s">
        <v>1366</v>
      </c>
      <c r="E266" s="35"/>
      <c r="F266" s="38" t="s">
        <v>1367</v>
      </c>
      <c r="G266" s="29" t="s">
        <v>1368</v>
      </c>
      <c r="H266" s="39" t="s">
        <v>1369</v>
      </c>
      <c r="I266" s="40"/>
      <c r="J266" s="41"/>
    </row>
    <row r="267" spans="1:10" ht="15" customHeight="1">
      <c r="A267" s="27"/>
      <c r="B267" s="44" t="s">
        <v>1160</v>
      </c>
      <c r="C267" s="47" t="s">
        <v>1161</v>
      </c>
      <c r="D267" s="49" t="s">
        <v>1162</v>
      </c>
      <c r="E267" s="35"/>
      <c r="F267" s="38" t="s">
        <v>1370</v>
      </c>
      <c r="G267" s="29" t="s">
        <v>1371</v>
      </c>
      <c r="H267" s="39" t="s">
        <v>1372</v>
      </c>
      <c r="I267" s="40"/>
      <c r="J267" s="41"/>
    </row>
    <row r="268" spans="1:10" ht="15" customHeight="1">
      <c r="A268" s="27"/>
      <c r="B268" s="44" t="s">
        <v>829</v>
      </c>
      <c r="C268" s="47" t="s">
        <v>830</v>
      </c>
      <c r="D268" s="49" t="s">
        <v>831</v>
      </c>
      <c r="E268" s="35"/>
      <c r="F268" s="38" t="s">
        <v>1373</v>
      </c>
      <c r="G268" s="29" t="s">
        <v>1374</v>
      </c>
      <c r="H268" s="39" t="s">
        <v>1375</v>
      </c>
      <c r="I268" s="40"/>
      <c r="J268" s="41"/>
    </row>
    <row r="269" spans="1:10" ht="15" customHeight="1">
      <c r="A269" s="27"/>
      <c r="B269" s="44" t="s">
        <v>278</v>
      </c>
      <c r="C269" s="47" t="s">
        <v>279</v>
      </c>
      <c r="D269" s="49" t="s">
        <v>280</v>
      </c>
      <c r="E269" s="35"/>
      <c r="F269" s="38" t="s">
        <v>1376</v>
      </c>
      <c r="G269" s="29" t="s">
        <v>1377</v>
      </c>
      <c r="H269" s="39" t="s">
        <v>1378</v>
      </c>
      <c r="I269" s="40"/>
      <c r="J269" s="41"/>
    </row>
    <row r="270" spans="1:10" ht="15" customHeight="1">
      <c r="A270" s="27"/>
      <c r="B270" s="44" t="s">
        <v>314</v>
      </c>
      <c r="C270" s="47" t="s">
        <v>315</v>
      </c>
      <c r="D270" s="49" t="s">
        <v>316</v>
      </c>
      <c r="E270" s="35"/>
      <c r="F270" s="38" t="s">
        <v>1379</v>
      </c>
      <c r="G270" s="29" t="s">
        <v>1380</v>
      </c>
      <c r="H270" s="39" t="s">
        <v>1381</v>
      </c>
      <c r="I270" s="40"/>
      <c r="J270" s="41"/>
    </row>
    <row r="271" spans="1:10" ht="15" customHeight="1">
      <c r="A271" s="27"/>
      <c r="B271" s="44" t="s">
        <v>1010</v>
      </c>
      <c r="C271" s="47" t="s">
        <v>1011</v>
      </c>
      <c r="D271" s="49" t="s">
        <v>1012</v>
      </c>
      <c r="E271" s="35"/>
      <c r="F271" s="38" t="s">
        <v>1382</v>
      </c>
      <c r="G271" s="29" t="s">
        <v>1383</v>
      </c>
      <c r="H271" s="39" t="s">
        <v>1384</v>
      </c>
      <c r="I271" s="40"/>
      <c r="J271" s="41"/>
    </row>
    <row r="272" spans="1:10" ht="15" customHeight="1">
      <c r="A272" s="27"/>
      <c r="B272" s="72" t="s">
        <v>928</v>
      </c>
      <c r="C272" s="73" t="s">
        <v>929</v>
      </c>
      <c r="D272" s="49" t="s">
        <v>930</v>
      </c>
      <c r="E272" s="35"/>
      <c r="F272" s="38" t="s">
        <v>1385</v>
      </c>
      <c r="G272" s="29" t="s">
        <v>1386</v>
      </c>
      <c r="H272" s="39" t="s">
        <v>1387</v>
      </c>
      <c r="I272" s="40"/>
      <c r="J272" s="41"/>
    </row>
    <row r="273" spans="1:10" ht="15" customHeight="1">
      <c r="A273" s="27"/>
      <c r="B273" s="44" t="s">
        <v>779</v>
      </c>
      <c r="C273" s="47" t="s">
        <v>780</v>
      </c>
      <c r="D273" s="49" t="s">
        <v>781</v>
      </c>
      <c r="E273" s="35"/>
      <c r="F273" s="38" t="s">
        <v>1388</v>
      </c>
      <c r="G273" s="29" t="s">
        <v>1389</v>
      </c>
      <c r="H273" s="39" t="s">
        <v>1390</v>
      </c>
      <c r="I273" s="40"/>
      <c r="J273" s="41"/>
    </row>
    <row r="274" spans="1:10" ht="15" customHeight="1">
      <c r="A274" s="27"/>
      <c r="B274" s="44" t="s">
        <v>844</v>
      </c>
      <c r="C274" s="47" t="s">
        <v>845</v>
      </c>
      <c r="D274" s="49" t="s">
        <v>846</v>
      </c>
      <c r="E274" s="35"/>
      <c r="F274" s="38" t="s">
        <v>1391</v>
      </c>
      <c r="G274" s="29" t="s">
        <v>1392</v>
      </c>
      <c r="H274" s="39"/>
      <c r="I274" s="40"/>
      <c r="J274" s="41"/>
    </row>
    <row r="275" spans="1:10" ht="15" customHeight="1">
      <c r="A275" s="27"/>
      <c r="B275" s="44" t="s">
        <v>1393</v>
      </c>
      <c r="C275" s="47" t="s">
        <v>1394</v>
      </c>
      <c r="D275" s="49" t="s">
        <v>1395</v>
      </c>
      <c r="E275" s="35"/>
      <c r="F275" s="38" t="s">
        <v>640</v>
      </c>
      <c r="G275" s="29" t="s">
        <v>641</v>
      </c>
      <c r="H275" s="39" t="s">
        <v>642</v>
      </c>
      <c r="I275" s="40"/>
      <c r="J275" s="41"/>
    </row>
    <row r="276" spans="1:10" ht="15" customHeight="1">
      <c r="A276" s="27"/>
      <c r="B276" s="44" t="s">
        <v>1396</v>
      </c>
      <c r="C276" s="47" t="s">
        <v>1397</v>
      </c>
      <c r="D276" s="49" t="s">
        <v>1398</v>
      </c>
      <c r="E276" s="35"/>
      <c r="F276" s="38" t="s">
        <v>646</v>
      </c>
      <c r="G276" s="29" t="s">
        <v>647</v>
      </c>
      <c r="H276" s="39" t="s">
        <v>648</v>
      </c>
      <c r="I276" s="40"/>
      <c r="J276" s="41"/>
    </row>
    <row r="277" spans="1:10" ht="15" customHeight="1">
      <c r="A277" s="27"/>
      <c r="B277" s="44" t="s">
        <v>1299</v>
      </c>
      <c r="C277" s="47" t="s">
        <v>1300</v>
      </c>
      <c r="D277" s="49" t="s">
        <v>1301</v>
      </c>
      <c r="E277" s="35"/>
      <c r="F277" s="38" t="s">
        <v>652</v>
      </c>
      <c r="G277" s="29" t="s">
        <v>653</v>
      </c>
      <c r="H277" s="39" t="s">
        <v>654</v>
      </c>
      <c r="I277" s="40"/>
      <c r="J277" s="41"/>
    </row>
    <row r="278" spans="1:10" ht="15" customHeight="1">
      <c r="A278" s="27"/>
      <c r="B278" s="44" t="s">
        <v>1399</v>
      </c>
      <c r="C278" s="47" t="s">
        <v>1400</v>
      </c>
      <c r="D278" s="49" t="s">
        <v>1401</v>
      </c>
      <c r="E278" s="35"/>
      <c r="F278" s="38" t="s">
        <v>720</v>
      </c>
      <c r="G278" s="29" t="s">
        <v>721</v>
      </c>
      <c r="H278" s="39" t="s">
        <v>722</v>
      </c>
      <c r="I278" s="40"/>
      <c r="J278" s="41"/>
    </row>
    <row r="279" spans="1:10" ht="15" customHeight="1">
      <c r="A279" s="27"/>
      <c r="B279" s="44" t="s">
        <v>1402</v>
      </c>
      <c r="C279" s="47" t="s">
        <v>1403</v>
      </c>
      <c r="D279" s="49" t="s">
        <v>1404</v>
      </c>
      <c r="E279" s="35"/>
      <c r="F279" s="38" t="s">
        <v>1405</v>
      </c>
      <c r="G279" s="29" t="s">
        <v>1406</v>
      </c>
      <c r="H279" s="39" t="s">
        <v>1407</v>
      </c>
      <c r="I279" s="40"/>
      <c r="J279" s="41"/>
    </row>
    <row r="280" spans="1:10" ht="15" customHeight="1">
      <c r="A280" s="27"/>
      <c r="B280" s="44" t="s">
        <v>1311</v>
      </c>
      <c r="C280" s="47" t="s">
        <v>1312</v>
      </c>
      <c r="D280" s="49" t="s">
        <v>1313</v>
      </c>
      <c r="E280" s="35"/>
      <c r="F280" s="38" t="s">
        <v>1323</v>
      </c>
      <c r="G280" s="29" t="s">
        <v>1324</v>
      </c>
      <c r="H280" s="39" t="s">
        <v>1325</v>
      </c>
      <c r="I280" s="40"/>
      <c r="J280" s="41"/>
    </row>
    <row r="281" spans="1:10" ht="15" customHeight="1">
      <c r="A281" s="27"/>
      <c r="B281" s="44" t="s">
        <v>1408</v>
      </c>
      <c r="C281" s="47" t="s">
        <v>1409</v>
      </c>
      <c r="D281" s="49" t="s">
        <v>1410</v>
      </c>
      <c r="E281" s="35"/>
      <c r="F281" s="38" t="s">
        <v>1411</v>
      </c>
      <c r="G281" s="29" t="s">
        <v>1412</v>
      </c>
      <c r="H281" s="39" t="s">
        <v>1413</v>
      </c>
      <c r="I281" s="40"/>
      <c r="J281" s="41"/>
    </row>
    <row r="282" spans="1:10" ht="15" customHeight="1">
      <c r="A282" s="27"/>
      <c r="B282" s="44" t="s">
        <v>200</v>
      </c>
      <c r="C282" s="47" t="s">
        <v>201</v>
      </c>
      <c r="D282" s="49" t="s">
        <v>202</v>
      </c>
      <c r="E282" s="35"/>
      <c r="F282" s="38" t="s">
        <v>1254</v>
      </c>
      <c r="G282" s="29" t="s">
        <v>1255</v>
      </c>
      <c r="H282" s="39" t="s">
        <v>1256</v>
      </c>
      <c r="I282" s="40"/>
      <c r="J282" s="41"/>
    </row>
    <row r="283" spans="1:10" ht="15" customHeight="1">
      <c r="A283" s="27"/>
      <c r="B283" s="44" t="s">
        <v>1140</v>
      </c>
      <c r="C283" s="47" t="s">
        <v>1141</v>
      </c>
      <c r="D283" s="49" t="s">
        <v>1142</v>
      </c>
      <c r="E283" s="35"/>
      <c r="F283" s="38" t="s">
        <v>1414</v>
      </c>
      <c r="G283" s="29" t="s">
        <v>1415</v>
      </c>
      <c r="H283" s="39" t="s">
        <v>1416</v>
      </c>
      <c r="I283" s="40"/>
      <c r="J283" s="41"/>
    </row>
    <row r="284" spans="1:10" ht="15" customHeight="1">
      <c r="A284" s="27"/>
      <c r="B284" s="44" t="s">
        <v>1417</v>
      </c>
      <c r="C284" s="47" t="s">
        <v>1418</v>
      </c>
      <c r="D284" s="49" t="s">
        <v>1419</v>
      </c>
      <c r="E284" s="35"/>
      <c r="F284" s="38" t="s">
        <v>1420</v>
      </c>
      <c r="G284" s="29" t="s">
        <v>1421</v>
      </c>
      <c r="H284" s="39" t="s">
        <v>1422</v>
      </c>
      <c r="I284" s="40"/>
      <c r="J284" s="41"/>
    </row>
    <row r="285" spans="1:10" ht="15" customHeight="1">
      <c r="A285" s="27"/>
      <c r="B285" s="72" t="s">
        <v>1423</v>
      </c>
      <c r="C285" s="73" t="s">
        <v>1424</v>
      </c>
      <c r="D285" s="49" t="s">
        <v>1425</v>
      </c>
      <c r="E285" s="35"/>
      <c r="F285" s="38" t="s">
        <v>706</v>
      </c>
      <c r="G285" s="29" t="s">
        <v>707</v>
      </c>
      <c r="H285" s="39" t="s">
        <v>708</v>
      </c>
      <c r="I285" s="40"/>
      <c r="J285" s="41"/>
    </row>
    <row r="286" spans="1:10" ht="15" customHeight="1">
      <c r="A286" s="27"/>
      <c r="B286" s="44" t="s">
        <v>1426</v>
      </c>
      <c r="C286" s="47" t="s">
        <v>1427</v>
      </c>
      <c r="D286" s="49" t="s">
        <v>1428</v>
      </c>
      <c r="E286" s="35"/>
      <c r="F286" s="38" t="s">
        <v>1429</v>
      </c>
      <c r="G286" s="29" t="s">
        <v>1430</v>
      </c>
      <c r="H286" s="39" t="s">
        <v>1431</v>
      </c>
      <c r="I286" s="40"/>
      <c r="J286" s="41"/>
    </row>
    <row r="287" spans="1:10" ht="15" customHeight="1">
      <c r="A287" s="27"/>
      <c r="B287" s="44" t="s">
        <v>248</v>
      </c>
      <c r="C287" s="47" t="s">
        <v>249</v>
      </c>
      <c r="D287" s="49" t="s">
        <v>250</v>
      </c>
      <c r="E287" s="35"/>
      <c r="F287" s="38" t="s">
        <v>528</v>
      </c>
      <c r="G287" s="29" t="s">
        <v>529</v>
      </c>
      <c r="H287" s="39" t="s">
        <v>530</v>
      </c>
      <c r="I287" s="40"/>
      <c r="J287" s="41"/>
    </row>
    <row r="288" spans="1:10" ht="15" customHeight="1">
      <c r="A288" s="27"/>
      <c r="B288" s="44" t="s">
        <v>218</v>
      </c>
      <c r="C288" s="47" t="s">
        <v>219</v>
      </c>
      <c r="D288" s="49" t="s">
        <v>220</v>
      </c>
      <c r="E288" s="35"/>
      <c r="F288" s="38" t="s">
        <v>1432</v>
      </c>
      <c r="G288" s="29" t="s">
        <v>1433</v>
      </c>
      <c r="H288" s="39" t="s">
        <v>1434</v>
      </c>
      <c r="I288" s="40"/>
      <c r="J288" s="41"/>
    </row>
    <row r="289" spans="1:10" ht="15" customHeight="1">
      <c r="A289" s="27"/>
      <c r="B289" s="72" t="s">
        <v>1193</v>
      </c>
      <c r="C289" s="73" t="s">
        <v>1194</v>
      </c>
      <c r="D289" s="49" t="s">
        <v>1195</v>
      </c>
      <c r="E289" s="43"/>
      <c r="F289" s="38" t="s">
        <v>421</v>
      </c>
      <c r="G289" s="29" t="s">
        <v>422</v>
      </c>
      <c r="H289" s="39" t="s">
        <v>423</v>
      </c>
      <c r="I289" s="40"/>
      <c r="J289" s="41"/>
    </row>
    <row r="290" spans="1:10" ht="15" customHeight="1">
      <c r="A290" s="27"/>
      <c r="B290" s="44" t="s">
        <v>1435</v>
      </c>
      <c r="C290" s="47" t="s">
        <v>1436</v>
      </c>
      <c r="D290" s="49" t="s">
        <v>1437</v>
      </c>
      <c r="E290" s="35"/>
      <c r="F290" s="38" t="s">
        <v>427</v>
      </c>
      <c r="G290" s="29" t="s">
        <v>428</v>
      </c>
      <c r="H290" s="39" t="s">
        <v>429</v>
      </c>
      <c r="I290" s="40"/>
      <c r="J290" s="41"/>
    </row>
    <row r="291" spans="1:10" ht="15" customHeight="1">
      <c r="A291" s="27"/>
      <c r="B291" s="44" t="s">
        <v>1438</v>
      </c>
      <c r="C291" s="47" t="s">
        <v>1439</v>
      </c>
      <c r="D291" s="49" t="s">
        <v>1440</v>
      </c>
      <c r="E291" s="35"/>
      <c r="F291" s="38" t="s">
        <v>433</v>
      </c>
      <c r="G291" s="29" t="s">
        <v>434</v>
      </c>
      <c r="H291" s="39" t="s">
        <v>435</v>
      </c>
      <c r="I291" s="40"/>
      <c r="J291" s="41"/>
    </row>
    <row r="292" spans="1:10" ht="15" customHeight="1">
      <c r="A292" s="27"/>
      <c r="B292" s="72" t="s">
        <v>970</v>
      </c>
      <c r="C292" s="73" t="s">
        <v>971</v>
      </c>
      <c r="D292" s="49" t="s">
        <v>972</v>
      </c>
      <c r="E292" s="43"/>
      <c r="F292" s="38" t="s">
        <v>1001</v>
      </c>
      <c r="G292" s="29" t="s">
        <v>1002</v>
      </c>
      <c r="H292" s="39" t="s">
        <v>1003</v>
      </c>
      <c r="I292" s="40"/>
      <c r="J292" s="41"/>
    </row>
    <row r="293" spans="1:10" ht="15" customHeight="1">
      <c r="A293" s="27"/>
      <c r="B293" s="44" t="s">
        <v>998</v>
      </c>
      <c r="C293" s="47" t="s">
        <v>999</v>
      </c>
      <c r="D293" s="49" t="s">
        <v>1000</v>
      </c>
      <c r="E293" s="35"/>
      <c r="F293" s="38" t="s">
        <v>1441</v>
      </c>
      <c r="G293" s="29" t="s">
        <v>1442</v>
      </c>
      <c r="H293" s="39" t="s">
        <v>1443</v>
      </c>
      <c r="I293" s="40"/>
      <c r="J293" s="41"/>
    </row>
    <row r="294" spans="1:10" ht="15" customHeight="1">
      <c r="A294" s="27"/>
      <c r="B294" s="44" t="s">
        <v>1206</v>
      </c>
      <c r="C294" s="47" t="s">
        <v>1207</v>
      </c>
      <c r="D294" s="49" t="s">
        <v>1208</v>
      </c>
      <c r="E294" s="35"/>
      <c r="F294" s="38" t="s">
        <v>1444</v>
      </c>
      <c r="G294" s="29" t="s">
        <v>1445</v>
      </c>
      <c r="H294" s="39" t="s">
        <v>1446</v>
      </c>
      <c r="I294" s="40"/>
      <c r="J294" s="41"/>
    </row>
    <row r="295" spans="1:10" ht="15" customHeight="1">
      <c r="A295" s="27"/>
      <c r="B295" s="44" t="s">
        <v>1199</v>
      </c>
      <c r="C295" s="47" t="s">
        <v>1200</v>
      </c>
      <c r="D295" s="49" t="s">
        <v>1201</v>
      </c>
      <c r="E295" s="35"/>
      <c r="F295" s="38" t="s">
        <v>1356</v>
      </c>
      <c r="G295" s="29" t="s">
        <v>1357</v>
      </c>
      <c r="H295" s="39" t="s">
        <v>1358</v>
      </c>
      <c r="I295" s="40"/>
      <c r="J295" s="41"/>
    </row>
    <row r="296" spans="1:10" ht="15" customHeight="1">
      <c r="A296" s="27"/>
      <c r="B296" s="44" t="s">
        <v>1205</v>
      </c>
      <c r="C296" s="47" t="s">
        <v>1200</v>
      </c>
      <c r="D296" s="49" t="s">
        <v>1201</v>
      </c>
      <c r="E296" s="35"/>
      <c r="F296" s="38" t="s">
        <v>738</v>
      </c>
      <c r="G296" s="29" t="s">
        <v>739</v>
      </c>
      <c r="H296" s="39" t="s">
        <v>740</v>
      </c>
      <c r="I296" s="40"/>
      <c r="J296" s="41"/>
    </row>
    <row r="297" spans="1:10" ht="15" customHeight="1">
      <c r="A297" s="27"/>
      <c r="B297" s="44" t="s">
        <v>976</v>
      </c>
      <c r="C297" s="47" t="s">
        <v>977</v>
      </c>
      <c r="D297" s="49" t="s">
        <v>978</v>
      </c>
      <c r="E297" s="35"/>
      <c r="F297" s="38" t="s">
        <v>299</v>
      </c>
      <c r="G297" s="29" t="s">
        <v>300</v>
      </c>
      <c r="H297" s="39" t="s">
        <v>301</v>
      </c>
      <c r="I297" s="40"/>
      <c r="J297" s="41"/>
    </row>
    <row r="298" spans="1:10" ht="15" customHeight="1">
      <c r="A298" s="27"/>
      <c r="B298" s="44" t="s">
        <v>982</v>
      </c>
      <c r="C298" s="47" t="s">
        <v>977</v>
      </c>
      <c r="D298" s="49" t="s">
        <v>978</v>
      </c>
      <c r="E298" s="35"/>
      <c r="F298" s="38" t="s">
        <v>1302</v>
      </c>
      <c r="G298" s="29" t="s">
        <v>1303</v>
      </c>
      <c r="H298" s="39" t="s">
        <v>1304</v>
      </c>
      <c r="I298" s="40"/>
      <c r="J298" s="41"/>
    </row>
    <row r="299" spans="1:10" ht="15" customHeight="1">
      <c r="A299" s="27"/>
      <c r="B299" s="44" t="s">
        <v>986</v>
      </c>
      <c r="C299" s="47" t="s">
        <v>977</v>
      </c>
      <c r="D299" s="49" t="s">
        <v>987</v>
      </c>
      <c r="E299" s="35"/>
      <c r="F299" s="38" t="s">
        <v>1447</v>
      </c>
      <c r="G299" s="29" t="s">
        <v>1448</v>
      </c>
      <c r="H299" s="39" t="s">
        <v>1449</v>
      </c>
      <c r="I299" s="40"/>
      <c r="J299" s="41"/>
    </row>
    <row r="300" spans="1:10" ht="15" customHeight="1">
      <c r="A300" s="27"/>
      <c r="B300" s="44" t="s">
        <v>991</v>
      </c>
      <c r="C300" s="47" t="s">
        <v>977</v>
      </c>
      <c r="D300" s="49" t="s">
        <v>978</v>
      </c>
      <c r="E300" s="35"/>
      <c r="F300" s="38" t="s">
        <v>293</v>
      </c>
      <c r="G300" s="29" t="s">
        <v>294</v>
      </c>
      <c r="H300" s="39" t="s">
        <v>295</v>
      </c>
      <c r="I300" s="40"/>
      <c r="J300" s="41"/>
    </row>
    <row r="301" spans="1:10" ht="15" customHeight="1">
      <c r="A301" s="27"/>
      <c r="B301" s="44" t="s">
        <v>994</v>
      </c>
      <c r="C301" s="47" t="s">
        <v>977</v>
      </c>
      <c r="D301" s="49" t="s">
        <v>978</v>
      </c>
      <c r="E301" s="35"/>
      <c r="F301" s="38" t="s">
        <v>1450</v>
      </c>
      <c r="G301" s="29" t="s">
        <v>1451</v>
      </c>
      <c r="H301" s="39" t="s">
        <v>1452</v>
      </c>
      <c r="I301" s="40"/>
      <c r="J301" s="41"/>
    </row>
    <row r="302" spans="1:10" ht="15" customHeight="1">
      <c r="A302" s="27"/>
      <c r="B302" s="44" t="s">
        <v>1453</v>
      </c>
      <c r="C302" s="47" t="s">
        <v>1454</v>
      </c>
      <c r="D302" s="49" t="s">
        <v>1455</v>
      </c>
      <c r="E302" s="35"/>
      <c r="F302" s="38" t="s">
        <v>1196</v>
      </c>
      <c r="G302" s="29" t="s">
        <v>1197</v>
      </c>
      <c r="H302" s="39" t="s">
        <v>1198</v>
      </c>
      <c r="I302" s="40"/>
      <c r="J302" s="41"/>
    </row>
    <row r="303" spans="1:10" ht="15" customHeight="1">
      <c r="A303" s="27"/>
      <c r="B303" s="44" t="s">
        <v>1335</v>
      </c>
      <c r="C303" s="47" t="s">
        <v>1336</v>
      </c>
      <c r="D303" s="49" t="s">
        <v>1337</v>
      </c>
      <c r="E303" s="35"/>
      <c r="F303" s="38" t="s">
        <v>1456</v>
      </c>
      <c r="G303" s="29" t="s">
        <v>1457</v>
      </c>
      <c r="H303" s="39" t="s">
        <v>1458</v>
      </c>
      <c r="I303" s="40"/>
      <c r="J303" s="41"/>
    </row>
    <row r="304" spans="1:10" ht="15" customHeight="1">
      <c r="A304" s="27"/>
      <c r="B304" s="44" t="s">
        <v>637</v>
      </c>
      <c r="C304" s="47" t="s">
        <v>638</v>
      </c>
      <c r="D304" s="49" t="s">
        <v>639</v>
      </c>
      <c r="E304" s="35"/>
      <c r="F304" s="38" t="s">
        <v>1233</v>
      </c>
      <c r="G304" s="29" t="s">
        <v>1234</v>
      </c>
      <c r="H304" s="39" t="s">
        <v>1235</v>
      </c>
      <c r="I304" s="40"/>
      <c r="J304" s="41"/>
    </row>
    <row r="305" spans="1:10" ht="15" customHeight="1">
      <c r="A305" s="27"/>
      <c r="B305" s="44" t="s">
        <v>1459</v>
      </c>
      <c r="C305" s="47" t="s">
        <v>1460</v>
      </c>
      <c r="D305" s="49" t="s">
        <v>1461</v>
      </c>
      <c r="E305" s="35"/>
      <c r="F305" s="38" t="s">
        <v>1101</v>
      </c>
      <c r="G305" s="29" t="s">
        <v>1102</v>
      </c>
      <c r="H305" s="39" t="s">
        <v>1103</v>
      </c>
      <c r="I305" s="40"/>
      <c r="J305" s="41"/>
    </row>
    <row r="306" spans="1:10" ht="15" customHeight="1">
      <c r="A306" s="27"/>
      <c r="B306" s="72" t="s">
        <v>1462</v>
      </c>
      <c r="C306" s="73" t="s">
        <v>1463</v>
      </c>
      <c r="D306" s="49" t="s">
        <v>1464</v>
      </c>
      <c r="E306" s="43"/>
      <c r="F306" s="38" t="s">
        <v>445</v>
      </c>
      <c r="G306" s="29" t="s">
        <v>446</v>
      </c>
      <c r="H306" s="39" t="s">
        <v>447</v>
      </c>
      <c r="I306" s="40"/>
      <c r="J306" s="41"/>
    </row>
    <row r="307" spans="1:10" ht="15" customHeight="1">
      <c r="A307" s="27"/>
      <c r="B307" s="44" t="s">
        <v>1465</v>
      </c>
      <c r="C307" s="47" t="s">
        <v>1466</v>
      </c>
      <c r="D307" s="49" t="s">
        <v>1467</v>
      </c>
      <c r="E307" s="35"/>
      <c r="F307" s="38" t="s">
        <v>1438</v>
      </c>
      <c r="G307" s="29" t="s">
        <v>1439</v>
      </c>
      <c r="H307" s="39" t="s">
        <v>1440</v>
      </c>
      <c r="I307" s="40"/>
      <c r="J307" s="41"/>
    </row>
    <row r="308" spans="1:10" ht="15" customHeight="1">
      <c r="A308" s="27"/>
      <c r="B308" s="72" t="s">
        <v>1468</v>
      </c>
      <c r="C308" s="73" t="s">
        <v>1469</v>
      </c>
      <c r="D308" s="49" t="s">
        <v>1470</v>
      </c>
      <c r="E308" s="43"/>
      <c r="F308" s="38" t="s">
        <v>1471</v>
      </c>
      <c r="G308" s="29" t="s">
        <v>1472</v>
      </c>
      <c r="H308" s="39" t="s">
        <v>1473</v>
      </c>
      <c r="I308" s="40"/>
      <c r="J308" s="41"/>
    </row>
    <row r="309" spans="1:10" ht="15" customHeight="1">
      <c r="A309" s="27"/>
      <c r="B309" s="44" t="s">
        <v>1474</v>
      </c>
      <c r="C309" s="47" t="s">
        <v>1475</v>
      </c>
      <c r="D309" s="49" t="s">
        <v>1476</v>
      </c>
      <c r="E309" s="35"/>
      <c r="F309" s="38" t="s">
        <v>1477</v>
      </c>
      <c r="G309" s="29" t="s">
        <v>1478</v>
      </c>
      <c r="H309" s="39" t="s">
        <v>1479</v>
      </c>
      <c r="I309" s="40"/>
      <c r="J309" s="41"/>
    </row>
    <row r="310" spans="1:10" ht="15" customHeight="1">
      <c r="A310" s="27"/>
      <c r="B310" s="72" t="s">
        <v>1480</v>
      </c>
      <c r="C310" s="73" t="s">
        <v>1481</v>
      </c>
      <c r="D310" s="49" t="s">
        <v>1482</v>
      </c>
      <c r="E310" s="43"/>
      <c r="F310" s="38" t="s">
        <v>584</v>
      </c>
      <c r="G310" s="29" t="s">
        <v>585</v>
      </c>
      <c r="H310" s="39" t="s">
        <v>586</v>
      </c>
      <c r="I310" s="40"/>
      <c r="J310" s="41"/>
    </row>
    <row r="311" spans="1:10" ht="15" customHeight="1">
      <c r="A311" s="27"/>
      <c r="B311" s="44" t="s">
        <v>1483</v>
      </c>
      <c r="C311" s="47" t="s">
        <v>1484</v>
      </c>
      <c r="D311" s="49" t="s">
        <v>1485</v>
      </c>
      <c r="E311" s="35"/>
      <c r="F311" s="38" t="s">
        <v>592</v>
      </c>
      <c r="G311" s="29" t="s">
        <v>593</v>
      </c>
      <c r="H311" s="39" t="s">
        <v>594</v>
      </c>
      <c r="I311" s="40"/>
      <c r="J311" s="41"/>
    </row>
    <row r="312" spans="1:10" ht="15" customHeight="1">
      <c r="A312" s="27"/>
      <c r="B312" s="44" t="s">
        <v>958</v>
      </c>
      <c r="C312" s="47" t="s">
        <v>959</v>
      </c>
      <c r="D312" s="49" t="s">
        <v>960</v>
      </c>
      <c r="E312" s="35"/>
      <c r="F312" s="38" t="s">
        <v>1066</v>
      </c>
      <c r="G312" s="29" t="s">
        <v>1067</v>
      </c>
      <c r="H312" s="39" t="s">
        <v>1068</v>
      </c>
      <c r="I312" s="40"/>
      <c r="J312" s="41"/>
    </row>
    <row r="313" spans="1:10" ht="15" customHeight="1">
      <c r="A313" s="27"/>
      <c r="B313" s="72" t="s">
        <v>880</v>
      </c>
      <c r="C313" s="73" t="s">
        <v>881</v>
      </c>
      <c r="D313" s="49" t="s">
        <v>882</v>
      </c>
      <c r="E313" s="43"/>
      <c r="F313" s="38" t="s">
        <v>1078</v>
      </c>
      <c r="G313" s="29" t="s">
        <v>1079</v>
      </c>
      <c r="H313" s="39" t="s">
        <v>1080</v>
      </c>
      <c r="I313" s="40"/>
      <c r="J313" s="41"/>
    </row>
    <row r="314" spans="1:10" ht="15" customHeight="1">
      <c r="A314" s="27"/>
      <c r="B314" s="44" t="s">
        <v>892</v>
      </c>
      <c r="C314" s="47" t="s">
        <v>893</v>
      </c>
      <c r="D314" s="49" t="s">
        <v>894</v>
      </c>
      <c r="E314" s="35"/>
      <c r="F314" s="38" t="s">
        <v>1072</v>
      </c>
      <c r="G314" s="29" t="s">
        <v>1073</v>
      </c>
      <c r="H314" s="39" t="s">
        <v>1074</v>
      </c>
      <c r="I314" s="40"/>
      <c r="J314" s="41"/>
    </row>
    <row r="315" spans="1:10" ht="15" customHeight="1">
      <c r="A315" s="27"/>
      <c r="B315" s="44" t="s">
        <v>898</v>
      </c>
      <c r="C315" s="47" t="s">
        <v>899</v>
      </c>
      <c r="D315" s="49" t="s">
        <v>900</v>
      </c>
      <c r="E315" s="35"/>
      <c r="F315" s="38" t="s">
        <v>1486</v>
      </c>
      <c r="G315" s="29" t="s">
        <v>1487</v>
      </c>
      <c r="H315" s="39" t="s">
        <v>1488</v>
      </c>
      <c r="I315" s="40"/>
      <c r="J315" s="41"/>
    </row>
    <row r="316" spans="1:10" ht="15" customHeight="1">
      <c r="A316" s="27"/>
      <c r="B316" s="44" t="s">
        <v>904</v>
      </c>
      <c r="C316" s="47" t="s">
        <v>905</v>
      </c>
      <c r="D316" s="49" t="s">
        <v>906</v>
      </c>
      <c r="E316" s="35"/>
      <c r="F316" s="38" t="s">
        <v>1489</v>
      </c>
      <c r="G316" s="29" t="s">
        <v>1490</v>
      </c>
      <c r="H316" s="39" t="s">
        <v>1491</v>
      </c>
      <c r="I316" s="40"/>
      <c r="J316" s="41"/>
    </row>
    <row r="317" spans="1:10" ht="15" customHeight="1">
      <c r="A317" s="27"/>
      <c r="B317" s="44" t="s">
        <v>886</v>
      </c>
      <c r="C317" s="47" t="s">
        <v>887</v>
      </c>
      <c r="D317" s="49" t="s">
        <v>888</v>
      </c>
      <c r="E317" s="35"/>
      <c r="F317" s="38" t="s">
        <v>439</v>
      </c>
      <c r="G317" s="29" t="s">
        <v>440</v>
      </c>
      <c r="H317" s="39" t="s">
        <v>441</v>
      </c>
      <c r="I317" s="40"/>
      <c r="J317" s="41"/>
    </row>
    <row r="318" spans="1:10" ht="15" customHeight="1">
      <c r="A318" s="27"/>
      <c r="B318" s="44" t="s">
        <v>486</v>
      </c>
      <c r="C318" s="47" t="s">
        <v>487</v>
      </c>
      <c r="D318" s="49" t="s">
        <v>482</v>
      </c>
      <c r="E318" s="35"/>
      <c r="F318" s="38" t="s">
        <v>919</v>
      </c>
      <c r="G318" s="29" t="s">
        <v>920</v>
      </c>
      <c r="H318" s="39" t="s">
        <v>921</v>
      </c>
      <c r="I318" s="40"/>
      <c r="J318" s="41"/>
    </row>
    <row r="319" spans="1:10" ht="15" customHeight="1">
      <c r="A319" s="27"/>
      <c r="B319" s="44" t="s">
        <v>475</v>
      </c>
      <c r="C319" s="47" t="s">
        <v>476</v>
      </c>
      <c r="D319" s="49" t="s">
        <v>477</v>
      </c>
      <c r="E319" s="35"/>
      <c r="F319" s="38" t="s">
        <v>505</v>
      </c>
      <c r="G319" s="29" t="s">
        <v>506</v>
      </c>
      <c r="H319" s="39" t="s">
        <v>507</v>
      </c>
      <c r="I319" s="40"/>
      <c r="J319" s="41"/>
    </row>
    <row r="320" spans="1:10" ht="15" customHeight="1">
      <c r="A320" s="27"/>
      <c r="B320" s="44" t="s">
        <v>481</v>
      </c>
      <c r="C320" s="47" t="s">
        <v>476</v>
      </c>
      <c r="D320" s="49" t="s">
        <v>482</v>
      </c>
      <c r="E320" s="35"/>
      <c r="F320" s="38" t="s">
        <v>1492</v>
      </c>
      <c r="G320" s="29" t="s">
        <v>1493</v>
      </c>
      <c r="H320" s="39" t="s">
        <v>1494</v>
      </c>
      <c r="I320" s="40"/>
      <c r="J320" s="41"/>
    </row>
    <row r="321" spans="1:10" ht="15" customHeight="1">
      <c r="A321" s="27"/>
      <c r="B321" s="44" t="s">
        <v>469</v>
      </c>
      <c r="C321" s="47" t="s">
        <v>470</v>
      </c>
      <c r="D321" s="49" t="s">
        <v>471</v>
      </c>
      <c r="E321" s="35"/>
      <c r="F321" s="38" t="s">
        <v>1028</v>
      </c>
      <c r="G321" s="29" t="s">
        <v>1029</v>
      </c>
      <c r="H321" s="39" t="s">
        <v>1030</v>
      </c>
      <c r="I321" s="40"/>
      <c r="J321" s="41"/>
    </row>
    <row r="322" spans="1:10" ht="15" customHeight="1">
      <c r="A322" s="27"/>
      <c r="B322" s="72" t="s">
        <v>631</v>
      </c>
      <c r="C322" s="73" t="s">
        <v>632</v>
      </c>
      <c r="D322" s="49" t="s">
        <v>633</v>
      </c>
      <c r="E322" s="35"/>
      <c r="F322" s="38" t="s">
        <v>1040</v>
      </c>
      <c r="G322" s="29" t="s">
        <v>1041</v>
      </c>
      <c r="H322" s="39" t="s">
        <v>1042</v>
      </c>
      <c r="I322" s="40"/>
      <c r="J322" s="41"/>
    </row>
    <row r="323" spans="1:10" ht="15" customHeight="1">
      <c r="A323" s="27"/>
      <c r="B323" s="72" t="s">
        <v>1495</v>
      </c>
      <c r="C323" s="73" t="s">
        <v>1496</v>
      </c>
      <c r="D323" s="49" t="s">
        <v>1497</v>
      </c>
      <c r="E323" s="43"/>
      <c r="F323" s="38" t="s">
        <v>1034</v>
      </c>
      <c r="G323" s="29" t="s">
        <v>1035</v>
      </c>
      <c r="H323" s="39" t="s">
        <v>1036</v>
      </c>
      <c r="I323" s="40"/>
      <c r="J323" s="41"/>
    </row>
    <row r="324" spans="1:10" ht="15" customHeight="1">
      <c r="A324" s="27"/>
      <c r="B324" s="44" t="s">
        <v>1498</v>
      </c>
      <c r="C324" s="47" t="s">
        <v>1499</v>
      </c>
      <c r="D324" s="49" t="s">
        <v>1500</v>
      </c>
      <c r="E324" s="35"/>
      <c r="F324" s="38" t="s">
        <v>1501</v>
      </c>
      <c r="G324" s="29" t="s">
        <v>1502</v>
      </c>
      <c r="H324" s="39" t="s">
        <v>1503</v>
      </c>
      <c r="I324" s="40"/>
      <c r="J324" s="41"/>
    </row>
    <row r="325" spans="1:10" ht="15" customHeight="1">
      <c r="A325" s="27"/>
      <c r="B325" s="44" t="s">
        <v>1504</v>
      </c>
      <c r="C325" s="47" t="s">
        <v>1505</v>
      </c>
      <c r="D325" s="49" t="s">
        <v>1506</v>
      </c>
      <c r="E325" s="35"/>
      <c r="F325" s="38" t="s">
        <v>1507</v>
      </c>
      <c r="G325" s="29" t="s">
        <v>1508</v>
      </c>
      <c r="H325" s="39" t="s">
        <v>1509</v>
      </c>
      <c r="I325" s="40"/>
      <c r="J325" s="41"/>
    </row>
    <row r="326" spans="1:10" ht="15" customHeight="1">
      <c r="A326" s="27"/>
      <c r="B326" s="44" t="s">
        <v>1510</v>
      </c>
      <c r="C326" s="47" t="s">
        <v>1511</v>
      </c>
      <c r="D326" s="49" t="s">
        <v>1512</v>
      </c>
      <c r="E326" s="35"/>
      <c r="F326" s="38" t="s">
        <v>1474</v>
      </c>
      <c r="G326" s="29" t="s">
        <v>1475</v>
      </c>
      <c r="H326" s="39" t="s">
        <v>1476</v>
      </c>
      <c r="I326" s="40"/>
      <c r="J326" s="41"/>
    </row>
    <row r="327" spans="1:10" ht="15" customHeight="1">
      <c r="A327" s="27"/>
      <c r="B327" s="44" t="s">
        <v>1486</v>
      </c>
      <c r="C327" s="47" t="s">
        <v>1487</v>
      </c>
      <c r="D327" s="49" t="s">
        <v>1488</v>
      </c>
      <c r="E327" s="35"/>
      <c r="F327" s="38" t="s">
        <v>1513</v>
      </c>
      <c r="G327" s="29" t="s">
        <v>1514</v>
      </c>
      <c r="H327" s="39" t="s">
        <v>1515</v>
      </c>
      <c r="I327" s="40"/>
      <c r="J327" s="41"/>
    </row>
    <row r="328" spans="1:10" ht="15" customHeight="1">
      <c r="A328" s="27"/>
      <c r="B328" s="44" t="s">
        <v>1516</v>
      </c>
      <c r="C328" s="47" t="s">
        <v>1517</v>
      </c>
      <c r="D328" s="49" t="s">
        <v>1518</v>
      </c>
      <c r="E328" s="35"/>
      <c r="F328" s="38" t="s">
        <v>1519</v>
      </c>
      <c r="G328" s="29" t="s">
        <v>1520</v>
      </c>
      <c r="H328" s="39" t="s">
        <v>1521</v>
      </c>
      <c r="I328" s="40"/>
      <c r="J328" s="41"/>
    </row>
    <row r="329" spans="1:10" ht="15" customHeight="1">
      <c r="A329" s="27"/>
      <c r="B329" s="44" t="s">
        <v>1522</v>
      </c>
      <c r="C329" s="47" t="s">
        <v>1523</v>
      </c>
      <c r="D329" s="49" t="s">
        <v>1524</v>
      </c>
      <c r="E329" s="35"/>
      <c r="F329" s="38" t="s">
        <v>1525</v>
      </c>
      <c r="G329" s="29" t="s">
        <v>1526</v>
      </c>
      <c r="H329" s="39" t="s">
        <v>1527</v>
      </c>
      <c r="I329" s="40"/>
      <c r="J329" s="41"/>
    </row>
    <row r="330" spans="1:10" ht="15" customHeight="1">
      <c r="A330" s="27"/>
      <c r="B330" s="72" t="s">
        <v>916</v>
      </c>
      <c r="C330" s="73" t="s">
        <v>917</v>
      </c>
      <c r="D330" s="49" t="s">
        <v>918</v>
      </c>
      <c r="E330" s="43"/>
      <c r="F330" s="38" t="s">
        <v>275</v>
      </c>
      <c r="G330" s="29" t="s">
        <v>276</v>
      </c>
      <c r="H330" s="39" t="s">
        <v>277</v>
      </c>
      <c r="I330" s="40"/>
      <c r="J330" s="41"/>
    </row>
    <row r="331" spans="1:10" ht="15" customHeight="1">
      <c r="A331" s="27"/>
      <c r="B331" s="72" t="s">
        <v>1075</v>
      </c>
      <c r="C331" s="73" t="s">
        <v>1076</v>
      </c>
      <c r="D331" s="49" t="s">
        <v>1077</v>
      </c>
      <c r="E331" s="43"/>
      <c r="F331" s="38" t="s">
        <v>770</v>
      </c>
      <c r="G331" s="29" t="s">
        <v>771</v>
      </c>
      <c r="H331" s="39" t="s">
        <v>772</v>
      </c>
      <c r="I331" s="40"/>
      <c r="J331" s="41"/>
    </row>
    <row r="332" spans="1:10" ht="15" customHeight="1">
      <c r="A332" s="27"/>
      <c r="B332" s="44" t="s">
        <v>1528</v>
      </c>
      <c r="C332" s="47" t="s">
        <v>1529</v>
      </c>
      <c r="D332" s="49" t="s">
        <v>1530</v>
      </c>
      <c r="E332" s="35"/>
      <c r="F332" s="38" t="s">
        <v>1531</v>
      </c>
      <c r="G332" s="29" t="s">
        <v>1532</v>
      </c>
      <c r="H332" s="39" t="s">
        <v>1533</v>
      </c>
      <c r="I332" s="40"/>
      <c r="J332" s="41"/>
    </row>
    <row r="333" spans="1:10" ht="15" customHeight="1">
      <c r="A333" s="27"/>
      <c r="B333" s="44" t="s">
        <v>1534</v>
      </c>
      <c r="C333" s="47" t="s">
        <v>1535</v>
      </c>
      <c r="D333" s="49" t="s">
        <v>1536</v>
      </c>
      <c r="E333" s="35"/>
      <c r="F333" s="38" t="s">
        <v>1537</v>
      </c>
      <c r="G333" s="29" t="s">
        <v>1538</v>
      </c>
      <c r="H333" s="39" t="s">
        <v>1539</v>
      </c>
      <c r="I333" s="40"/>
      <c r="J333" s="41"/>
    </row>
    <row r="334" spans="1:10" ht="15" customHeight="1">
      <c r="A334" s="27"/>
      <c r="B334" s="44" t="s">
        <v>188</v>
      </c>
      <c r="C334" s="47" t="s">
        <v>189</v>
      </c>
      <c r="D334" s="49" t="s">
        <v>190</v>
      </c>
      <c r="E334" s="35"/>
      <c r="F334" s="38" t="s">
        <v>1540</v>
      </c>
      <c r="G334" s="29" t="s">
        <v>1538</v>
      </c>
      <c r="H334" s="39" t="s">
        <v>1541</v>
      </c>
      <c r="I334" s="40"/>
      <c r="J334" s="41"/>
    </row>
    <row r="335" spans="1:10" ht="15" customHeight="1">
      <c r="A335" s="27"/>
      <c r="B335" s="44" t="s">
        <v>1542</v>
      </c>
      <c r="C335" s="47" t="s">
        <v>1543</v>
      </c>
      <c r="D335" s="49" t="s">
        <v>1544</v>
      </c>
      <c r="E335" s="35"/>
      <c r="F335" s="38" t="s">
        <v>1545</v>
      </c>
      <c r="G335" s="29" t="s">
        <v>1546</v>
      </c>
      <c r="H335" s="39" t="s">
        <v>1547</v>
      </c>
      <c r="I335" s="40"/>
      <c r="J335" s="41"/>
    </row>
    <row r="336" spans="1:10" ht="15" customHeight="1">
      <c r="A336" s="27"/>
      <c r="B336" s="72" t="s">
        <v>1489</v>
      </c>
      <c r="C336" s="73" t="s">
        <v>1490</v>
      </c>
      <c r="D336" s="49" t="s">
        <v>1491</v>
      </c>
      <c r="E336" s="43"/>
      <c r="F336" s="38" t="s">
        <v>1548</v>
      </c>
      <c r="G336" s="29" t="s">
        <v>1549</v>
      </c>
      <c r="H336" s="39" t="s">
        <v>1550</v>
      </c>
      <c r="I336" s="40"/>
      <c r="J336" s="41"/>
    </row>
    <row r="337" spans="1:10" ht="15" customHeight="1">
      <c r="A337" s="27"/>
      <c r="B337" s="44" t="s">
        <v>1367</v>
      </c>
      <c r="C337" s="47" t="s">
        <v>1368</v>
      </c>
      <c r="D337" s="49" t="s">
        <v>1369</v>
      </c>
      <c r="E337" s="35"/>
      <c r="F337" s="38" t="s">
        <v>1551</v>
      </c>
      <c r="G337" s="29" t="s">
        <v>1552</v>
      </c>
      <c r="H337" s="39" t="s">
        <v>1553</v>
      </c>
      <c r="I337" s="40"/>
      <c r="J337" s="41"/>
    </row>
    <row r="338" spans="1:10" ht="15" customHeight="1">
      <c r="A338" s="27"/>
      <c r="B338" s="44" t="s">
        <v>1554</v>
      </c>
      <c r="C338" s="47" t="s">
        <v>1555</v>
      </c>
      <c r="D338" s="49" t="s">
        <v>1556</v>
      </c>
      <c r="E338" s="35"/>
      <c r="F338" s="38" t="s">
        <v>1557</v>
      </c>
      <c r="G338" s="29" t="s">
        <v>1552</v>
      </c>
      <c r="H338" s="39" t="s">
        <v>1553</v>
      </c>
      <c r="I338" s="40"/>
      <c r="J338" s="41"/>
    </row>
    <row r="339" spans="1:10" ht="15" customHeight="1">
      <c r="A339" s="27"/>
      <c r="B339" s="72" t="s">
        <v>296</v>
      </c>
      <c r="C339" s="73" t="s">
        <v>297</v>
      </c>
      <c r="D339" s="49" t="s">
        <v>298</v>
      </c>
      <c r="E339" s="35"/>
      <c r="F339" s="38" t="s">
        <v>1558</v>
      </c>
      <c r="G339" s="29" t="s">
        <v>1552</v>
      </c>
      <c r="H339" s="39" t="s">
        <v>1559</v>
      </c>
      <c r="I339" s="40"/>
      <c r="J339" s="41"/>
    </row>
    <row r="340" spans="1:10" ht="15" customHeight="1">
      <c r="A340" s="27"/>
      <c r="B340" s="44" t="s">
        <v>308</v>
      </c>
      <c r="C340" s="47" t="s">
        <v>309</v>
      </c>
      <c r="D340" s="49" t="s">
        <v>310</v>
      </c>
      <c r="E340" s="35"/>
      <c r="F340" s="38" t="s">
        <v>1560</v>
      </c>
      <c r="G340" s="29" t="s">
        <v>1552</v>
      </c>
      <c r="H340" s="39" t="s">
        <v>1559</v>
      </c>
      <c r="I340" s="40"/>
      <c r="J340" s="41"/>
    </row>
    <row r="341" spans="1:10" ht="15" customHeight="1">
      <c r="A341" s="27"/>
      <c r="B341" s="44" t="s">
        <v>302</v>
      </c>
      <c r="C341" s="47" t="s">
        <v>303</v>
      </c>
      <c r="D341" s="49" t="s">
        <v>304</v>
      </c>
      <c r="E341" s="35"/>
      <c r="F341" s="38" t="s">
        <v>1561</v>
      </c>
      <c r="G341" s="29" t="s">
        <v>1552</v>
      </c>
      <c r="H341" s="39" t="s">
        <v>1562</v>
      </c>
      <c r="I341" s="40"/>
      <c r="J341" s="41"/>
    </row>
    <row r="342" spans="1:10" ht="15" customHeight="1">
      <c r="A342" s="27"/>
      <c r="B342" s="44" t="s">
        <v>326</v>
      </c>
      <c r="C342" s="47" t="s">
        <v>327</v>
      </c>
      <c r="D342" s="49" t="s">
        <v>328</v>
      </c>
      <c r="E342" s="35"/>
      <c r="F342" s="38" t="s">
        <v>1563</v>
      </c>
      <c r="G342" s="29" t="s">
        <v>1552</v>
      </c>
      <c r="H342" s="39" t="s">
        <v>1553</v>
      </c>
      <c r="I342" s="40"/>
      <c r="J342" s="41"/>
    </row>
    <row r="343" spans="1:10" ht="15" customHeight="1">
      <c r="A343" s="27"/>
      <c r="B343" s="44" t="s">
        <v>1564</v>
      </c>
      <c r="C343" s="47" t="s">
        <v>1565</v>
      </c>
      <c r="D343" s="49" t="s">
        <v>1566</v>
      </c>
      <c r="E343" s="35"/>
      <c r="F343" s="38" t="s">
        <v>1567</v>
      </c>
      <c r="G343" s="29" t="s">
        <v>1552</v>
      </c>
      <c r="H343" s="39" t="s">
        <v>1553</v>
      </c>
      <c r="I343" s="40"/>
      <c r="J343" s="41"/>
    </row>
    <row r="344" spans="1:10" ht="15" customHeight="1">
      <c r="A344" s="27"/>
      <c r="B344" s="72" t="s">
        <v>1568</v>
      </c>
      <c r="C344" s="73" t="s">
        <v>1569</v>
      </c>
      <c r="D344" s="49" t="s">
        <v>1570</v>
      </c>
      <c r="E344" s="43"/>
      <c r="F344" s="38" t="s">
        <v>557</v>
      </c>
      <c r="G344" s="29" t="s">
        <v>558</v>
      </c>
      <c r="H344" s="39" t="s">
        <v>559</v>
      </c>
      <c r="I344" s="40"/>
      <c r="J344" s="41"/>
    </row>
    <row r="345" spans="1:10" ht="15" customHeight="1">
      <c r="A345" s="27"/>
      <c r="B345" s="44" t="s">
        <v>1507</v>
      </c>
      <c r="C345" s="47" t="s">
        <v>1508</v>
      </c>
      <c r="D345" s="49" t="s">
        <v>1509</v>
      </c>
      <c r="E345" s="35"/>
      <c r="F345" s="38" t="s">
        <v>1571</v>
      </c>
      <c r="G345" s="29" t="s">
        <v>1572</v>
      </c>
      <c r="H345" s="39" t="s">
        <v>1573</v>
      </c>
      <c r="I345" s="40"/>
      <c r="J345" s="41"/>
    </row>
    <row r="346" spans="1:10" ht="15" customHeight="1">
      <c r="A346" s="27"/>
      <c r="B346" s="72" t="s">
        <v>1501</v>
      </c>
      <c r="C346" s="73" t="s">
        <v>1502</v>
      </c>
      <c r="D346" s="49" t="s">
        <v>1503</v>
      </c>
      <c r="E346" s="43"/>
      <c r="F346" s="38" t="s">
        <v>913</v>
      </c>
      <c r="G346" s="29" t="s">
        <v>914</v>
      </c>
      <c r="H346" s="39" t="s">
        <v>915</v>
      </c>
      <c r="I346" s="40"/>
      <c r="J346" s="41"/>
    </row>
    <row r="347" spans="1:10" ht="15" customHeight="1">
      <c r="A347" s="27"/>
      <c r="B347" s="72" t="s">
        <v>448</v>
      </c>
      <c r="C347" s="73" t="s">
        <v>449</v>
      </c>
      <c r="D347" s="49" t="s">
        <v>450</v>
      </c>
      <c r="E347" s="43"/>
      <c r="F347" s="38" t="s">
        <v>1209</v>
      </c>
      <c r="G347" s="29" t="s">
        <v>1210</v>
      </c>
      <c r="H347" s="39" t="s">
        <v>1211</v>
      </c>
      <c r="I347" s="40"/>
      <c r="J347" s="41"/>
    </row>
    <row r="348" spans="1:10" ht="15" customHeight="1">
      <c r="A348" s="27"/>
      <c r="B348" s="72" t="s">
        <v>1574</v>
      </c>
      <c r="C348" s="73" t="s">
        <v>1575</v>
      </c>
      <c r="D348" s="49" t="s">
        <v>1576</v>
      </c>
      <c r="E348" s="43"/>
      <c r="F348" s="38" t="s">
        <v>1577</v>
      </c>
      <c r="G348" s="29" t="s">
        <v>1578</v>
      </c>
      <c r="H348" s="39" t="s">
        <v>1579</v>
      </c>
      <c r="I348" s="40"/>
      <c r="J348" s="41"/>
    </row>
    <row r="349" spans="1:10" ht="15" customHeight="1">
      <c r="A349" s="27"/>
      <c r="B349" s="44" t="s">
        <v>1580</v>
      </c>
      <c r="C349" s="47" t="s">
        <v>1581</v>
      </c>
      <c r="D349" s="49" t="s">
        <v>1582</v>
      </c>
      <c r="E349" s="35"/>
      <c r="F349" s="38" t="s">
        <v>673</v>
      </c>
      <c r="G349" s="29" t="s">
        <v>674</v>
      </c>
      <c r="H349" s="39" t="s">
        <v>675</v>
      </c>
      <c r="I349" s="40"/>
      <c r="J349" s="41"/>
    </row>
    <row r="350" spans="1:10" ht="15" customHeight="1">
      <c r="A350" s="27"/>
      <c r="B350" s="44" t="s">
        <v>1583</v>
      </c>
      <c r="C350" s="47" t="s">
        <v>1584</v>
      </c>
      <c r="D350" s="49" t="s">
        <v>1585</v>
      </c>
      <c r="E350" s="35"/>
      <c r="F350" s="38" t="s">
        <v>1586</v>
      </c>
      <c r="G350" s="29" t="s">
        <v>1587</v>
      </c>
      <c r="H350" s="39" t="s">
        <v>1588</v>
      </c>
      <c r="I350" s="40"/>
      <c r="J350" s="41"/>
    </row>
    <row r="351" spans="1:10" ht="15" customHeight="1">
      <c r="A351" s="27"/>
      <c r="B351" s="44" t="s">
        <v>1589</v>
      </c>
      <c r="C351" s="47" t="s">
        <v>1590</v>
      </c>
      <c r="D351" s="49" t="s">
        <v>1591</v>
      </c>
      <c r="E351" s="35"/>
      <c r="F351" s="38" t="s">
        <v>1528</v>
      </c>
      <c r="G351" s="29" t="s">
        <v>1529</v>
      </c>
      <c r="H351" s="39" t="s">
        <v>1530</v>
      </c>
      <c r="I351" s="40"/>
      <c r="J351" s="41"/>
    </row>
    <row r="352" spans="1:10" ht="15" customHeight="1">
      <c r="A352" s="27"/>
      <c r="B352" s="44" t="s">
        <v>1592</v>
      </c>
      <c r="C352" s="47" t="s">
        <v>1593</v>
      </c>
      <c r="D352" s="49" t="s">
        <v>1594</v>
      </c>
      <c r="E352" s="35"/>
      <c r="F352" s="38" t="s">
        <v>1459</v>
      </c>
      <c r="G352" s="29" t="s">
        <v>1460</v>
      </c>
      <c r="H352" s="39" t="s">
        <v>1461</v>
      </c>
      <c r="I352" s="40"/>
      <c r="J352" s="41"/>
    </row>
    <row r="353" spans="1:10" ht="15" customHeight="1">
      <c r="A353" s="27"/>
      <c r="B353" s="44" t="s">
        <v>1595</v>
      </c>
      <c r="C353" s="47" t="s">
        <v>1596</v>
      </c>
      <c r="D353" s="49" t="s">
        <v>1597</v>
      </c>
      <c r="E353" s="35"/>
      <c r="F353" s="38" t="s">
        <v>1598</v>
      </c>
      <c r="G353" s="29" t="s">
        <v>1599</v>
      </c>
      <c r="H353" s="39" t="s">
        <v>1600</v>
      </c>
      <c r="I353" s="40"/>
      <c r="J353" s="41"/>
    </row>
    <row r="354" spans="1:10" ht="15" customHeight="1">
      <c r="A354" s="27"/>
      <c r="B354" s="44" t="s">
        <v>1049</v>
      </c>
      <c r="C354" s="47" t="s">
        <v>1050</v>
      </c>
      <c r="D354" s="49" t="s">
        <v>1051</v>
      </c>
      <c r="E354" s="35"/>
      <c r="F354" s="38" t="s">
        <v>859</v>
      </c>
      <c r="G354" s="29" t="s">
        <v>860</v>
      </c>
      <c r="H354" s="39" t="s">
        <v>861</v>
      </c>
      <c r="I354" s="40"/>
      <c r="J354" s="41"/>
    </row>
    <row r="355" spans="1:10" ht="15" customHeight="1">
      <c r="A355" s="27"/>
      <c r="B355" s="72" t="s">
        <v>1601</v>
      </c>
      <c r="C355" s="73" t="s">
        <v>1602</v>
      </c>
      <c r="D355" s="49" t="s">
        <v>1603</v>
      </c>
      <c r="E355" s="43"/>
      <c r="F355" s="38" t="s">
        <v>1516</v>
      </c>
      <c r="G355" s="29" t="s">
        <v>1517</v>
      </c>
      <c r="H355" s="39" t="s">
        <v>1518</v>
      </c>
      <c r="I355" s="40"/>
      <c r="J355" s="41"/>
    </row>
    <row r="356" spans="1:10" ht="15" customHeight="1">
      <c r="A356" s="27"/>
      <c r="B356" s="44" t="s">
        <v>1604</v>
      </c>
      <c r="C356" s="47" t="s">
        <v>1605</v>
      </c>
      <c r="D356" s="49" t="s">
        <v>1606</v>
      </c>
      <c r="E356" s="35"/>
      <c r="F356" s="38" t="s">
        <v>1272</v>
      </c>
      <c r="G356" s="29" t="s">
        <v>1273</v>
      </c>
      <c r="H356" s="39" t="s">
        <v>1274</v>
      </c>
      <c r="I356" s="40"/>
      <c r="J356" s="41"/>
    </row>
    <row r="357" spans="1:10" ht="15" customHeight="1">
      <c r="A357" s="27"/>
      <c r="B357" s="44" t="s">
        <v>1607</v>
      </c>
      <c r="C357" s="47" t="s">
        <v>1608</v>
      </c>
      <c r="D357" s="49" t="s">
        <v>1609</v>
      </c>
      <c r="E357" s="35"/>
      <c r="F357" s="38" t="s">
        <v>1163</v>
      </c>
      <c r="G357" s="29" t="s">
        <v>1164</v>
      </c>
      <c r="H357" s="39" t="s">
        <v>1165</v>
      </c>
      <c r="I357" s="40"/>
      <c r="J357" s="41"/>
    </row>
    <row r="358" spans="1:10" ht="15" customHeight="1">
      <c r="A358" s="27"/>
      <c r="B358" s="44" t="s">
        <v>1359</v>
      </c>
      <c r="C358" s="47" t="s">
        <v>1360</v>
      </c>
      <c r="D358" s="49" t="s">
        <v>1361</v>
      </c>
      <c r="E358" s="35"/>
      <c r="F358" s="38" t="s">
        <v>1169</v>
      </c>
      <c r="G358" s="29" t="s">
        <v>1170</v>
      </c>
      <c r="H358" s="39" t="s">
        <v>1171</v>
      </c>
      <c r="I358" s="40"/>
      <c r="J358" s="41"/>
    </row>
    <row r="359" spans="1:10" ht="15" customHeight="1">
      <c r="A359" s="27"/>
      <c r="B359" s="44" t="s">
        <v>1293</v>
      </c>
      <c r="C359" s="47" t="s">
        <v>1294</v>
      </c>
      <c r="D359" s="49" t="s">
        <v>1295</v>
      </c>
      <c r="E359" s="35"/>
      <c r="F359" s="38" t="s">
        <v>1175</v>
      </c>
      <c r="G359" s="29" t="s">
        <v>1176</v>
      </c>
      <c r="H359" s="39" t="s">
        <v>1177</v>
      </c>
      <c r="I359" s="40"/>
      <c r="J359" s="41"/>
    </row>
    <row r="360" spans="1:10" ht="15" customHeight="1">
      <c r="A360" s="27"/>
      <c r="B360" s="44" t="s">
        <v>1287</v>
      </c>
      <c r="C360" s="47" t="s">
        <v>1288</v>
      </c>
      <c r="D360" s="49" t="s">
        <v>1289</v>
      </c>
      <c r="E360" s="35"/>
      <c r="F360" s="38" t="s">
        <v>1178</v>
      </c>
      <c r="G360" s="29" t="s">
        <v>1179</v>
      </c>
      <c r="H360" s="39" t="s">
        <v>1180</v>
      </c>
      <c r="I360" s="40"/>
      <c r="J360" s="41"/>
    </row>
    <row r="361" spans="1:10" ht="15" customHeight="1">
      <c r="A361" s="27"/>
      <c r="B361" s="44" t="s">
        <v>1290</v>
      </c>
      <c r="C361" s="47" t="s">
        <v>1291</v>
      </c>
      <c r="D361" s="49" t="s">
        <v>1292</v>
      </c>
      <c r="E361" s="35"/>
      <c r="F361" s="38" t="s">
        <v>1236</v>
      </c>
      <c r="G361" s="29" t="s">
        <v>1237</v>
      </c>
      <c r="H361" s="39" t="s">
        <v>1238</v>
      </c>
      <c r="I361" s="40"/>
      <c r="J361" s="41"/>
    </row>
    <row r="362" spans="1:10" ht="15" customHeight="1">
      <c r="A362" s="27"/>
      <c r="B362" s="44" t="s">
        <v>1610</v>
      </c>
      <c r="C362" s="47" t="s">
        <v>1611</v>
      </c>
      <c r="D362" s="49" t="s">
        <v>1612</v>
      </c>
      <c r="E362" s="35"/>
      <c r="F362" s="38" t="s">
        <v>546</v>
      </c>
      <c r="G362" s="29" t="s">
        <v>547</v>
      </c>
      <c r="H362" s="39" t="s">
        <v>548</v>
      </c>
      <c r="I362" s="40"/>
      <c r="J362" s="41"/>
    </row>
    <row r="363" spans="1:10" ht="15" customHeight="1">
      <c r="A363" s="27"/>
      <c r="B363" s="44" t="s">
        <v>1613</v>
      </c>
      <c r="C363" s="47" t="s">
        <v>1614</v>
      </c>
      <c r="D363" s="49" t="s">
        <v>1615</v>
      </c>
      <c r="E363" s="35"/>
      <c r="F363" s="38" t="s">
        <v>1616</v>
      </c>
      <c r="G363" s="29" t="s">
        <v>1616</v>
      </c>
      <c r="H363" s="39" t="s">
        <v>1617</v>
      </c>
      <c r="I363" s="40"/>
      <c r="J363" s="41"/>
    </row>
    <row r="364" spans="1:10" ht="15" customHeight="1">
      <c r="A364" s="27"/>
      <c r="B364" s="44" t="s">
        <v>332</v>
      </c>
      <c r="C364" s="47" t="s">
        <v>333</v>
      </c>
      <c r="D364" s="49" t="s">
        <v>334</v>
      </c>
      <c r="E364" s="35"/>
      <c r="F364" s="38" t="s">
        <v>499</v>
      </c>
      <c r="G364" s="29" t="s">
        <v>500</v>
      </c>
      <c r="H364" s="39" t="s">
        <v>501</v>
      </c>
      <c r="I364" s="40"/>
      <c r="J364" s="41"/>
    </row>
    <row r="365" spans="1:10" ht="15" customHeight="1">
      <c r="A365" s="27"/>
      <c r="B365" s="44" t="s">
        <v>856</v>
      </c>
      <c r="C365" s="47" t="s">
        <v>857</v>
      </c>
      <c r="D365" s="49" t="s">
        <v>858</v>
      </c>
      <c r="E365" s="35"/>
      <c r="F365" s="38" t="s">
        <v>1296</v>
      </c>
      <c r="G365" s="29" t="s">
        <v>1297</v>
      </c>
      <c r="H365" s="39" t="s">
        <v>1298</v>
      </c>
      <c r="I365" s="40"/>
      <c r="J365" s="41"/>
    </row>
    <row r="366" spans="1:10" ht="15" customHeight="1">
      <c r="A366" s="27"/>
      <c r="B366" s="44" t="s">
        <v>1598</v>
      </c>
      <c r="C366" s="47" t="s">
        <v>1599</v>
      </c>
      <c r="D366" s="49" t="s">
        <v>1600</v>
      </c>
      <c r="E366" s="35"/>
      <c r="F366" s="38" t="s">
        <v>1084</v>
      </c>
      <c r="G366" s="29" t="s">
        <v>1085</v>
      </c>
      <c r="H366" s="39" t="s">
        <v>1086</v>
      </c>
      <c r="I366" s="40"/>
      <c r="J366" s="41"/>
    </row>
    <row r="367" spans="1:10" ht="15" customHeight="1">
      <c r="A367" s="27"/>
      <c r="B367" s="44" t="s">
        <v>1471</v>
      </c>
      <c r="C367" s="47" t="s">
        <v>1472</v>
      </c>
      <c r="D367" s="49" t="s">
        <v>1473</v>
      </c>
      <c r="E367" s="35"/>
      <c r="F367" s="38" t="s">
        <v>1148</v>
      </c>
      <c r="G367" s="29" t="s">
        <v>1149</v>
      </c>
      <c r="H367" s="39" t="s">
        <v>1150</v>
      </c>
      <c r="I367" s="40"/>
      <c r="J367" s="41"/>
    </row>
    <row r="368" spans="1:10" ht="15" customHeight="1">
      <c r="A368" s="27"/>
      <c r="B368" s="72" t="s">
        <v>1447</v>
      </c>
      <c r="C368" s="73" t="s">
        <v>1448</v>
      </c>
      <c r="D368" s="49" t="s">
        <v>1449</v>
      </c>
      <c r="E368" s="43"/>
      <c r="F368" s="38" t="s">
        <v>1215</v>
      </c>
      <c r="G368" s="29" t="s">
        <v>1216</v>
      </c>
      <c r="H368" s="39" t="s">
        <v>1217</v>
      </c>
      <c r="I368" s="40"/>
      <c r="J368" s="41"/>
    </row>
    <row r="369" spans="1:10" ht="15" customHeight="1">
      <c r="A369" s="27"/>
      <c r="B369" s="72" t="s">
        <v>1116</v>
      </c>
      <c r="C369" s="73" t="s">
        <v>1117</v>
      </c>
      <c r="D369" s="49" t="s">
        <v>1118</v>
      </c>
      <c r="E369" s="43"/>
      <c r="F369" s="38" t="s">
        <v>179</v>
      </c>
      <c r="G369" s="29" t="s">
        <v>180</v>
      </c>
      <c r="H369" s="39" t="s">
        <v>181</v>
      </c>
      <c r="I369" s="40"/>
      <c r="J369" s="41"/>
    </row>
    <row r="370" spans="1:10" ht="15" customHeight="1">
      <c r="A370" s="27"/>
      <c r="B370" s="44" t="s">
        <v>703</v>
      </c>
      <c r="C370" s="47" t="s">
        <v>704</v>
      </c>
      <c r="D370" s="49" t="s">
        <v>705</v>
      </c>
      <c r="E370" s="35"/>
      <c r="F370" s="38" t="s">
        <v>1618</v>
      </c>
      <c r="G370" s="29" t="s">
        <v>1619</v>
      </c>
      <c r="H370" s="39" t="s">
        <v>1620</v>
      </c>
      <c r="I370" s="40"/>
      <c r="J370" s="41"/>
    </row>
    <row r="371" spans="1:10" ht="15" customHeight="1">
      <c r="A371" s="27"/>
      <c r="B371" s="44" t="s">
        <v>424</v>
      </c>
      <c r="C371" s="47" t="s">
        <v>425</v>
      </c>
      <c r="D371" s="49" t="s">
        <v>426</v>
      </c>
      <c r="E371" s="35"/>
      <c r="F371" s="38" t="s">
        <v>1257</v>
      </c>
      <c r="G371" s="29" t="s">
        <v>1258</v>
      </c>
      <c r="H371" s="39" t="s">
        <v>1259</v>
      </c>
      <c r="I371" s="40"/>
      <c r="J371" s="41"/>
    </row>
    <row r="372" spans="1:10" ht="15" customHeight="1">
      <c r="A372" s="27"/>
      <c r="B372" s="44" t="s">
        <v>436</v>
      </c>
      <c r="C372" s="47" t="s">
        <v>437</v>
      </c>
      <c r="D372" s="49" t="s">
        <v>438</v>
      </c>
      <c r="E372" s="35"/>
      <c r="F372" s="38" t="s">
        <v>799</v>
      </c>
      <c r="G372" s="29" t="s">
        <v>800</v>
      </c>
      <c r="H372" s="39" t="s">
        <v>801</v>
      </c>
      <c r="I372" s="40"/>
      <c r="J372" s="41"/>
    </row>
    <row r="373" spans="1:10" ht="15" customHeight="1">
      <c r="A373" s="27"/>
      <c r="B373" s="44" t="s">
        <v>430</v>
      </c>
      <c r="C373" s="47" t="s">
        <v>431</v>
      </c>
      <c r="D373" s="49" t="s">
        <v>432</v>
      </c>
      <c r="E373" s="35"/>
      <c r="F373" s="38" t="s">
        <v>1480</v>
      </c>
      <c r="G373" s="29" t="s">
        <v>1481</v>
      </c>
      <c r="H373" s="39" t="s">
        <v>1482</v>
      </c>
      <c r="I373" s="40"/>
      <c r="J373" s="41"/>
    </row>
    <row r="374" spans="1:10" ht="15" customHeight="1">
      <c r="A374" s="27"/>
      <c r="B374" s="44" t="s">
        <v>1621</v>
      </c>
      <c r="C374" s="47" t="s">
        <v>1622</v>
      </c>
      <c r="D374" s="49" t="s">
        <v>1623</v>
      </c>
      <c r="E374" s="35"/>
      <c r="F374" s="38" t="s">
        <v>955</v>
      </c>
      <c r="G374" s="29" t="s">
        <v>956</v>
      </c>
      <c r="H374" s="39" t="s">
        <v>957</v>
      </c>
      <c r="I374" s="40"/>
      <c r="J374" s="41"/>
    </row>
    <row r="375" spans="1:10" ht="15" customHeight="1">
      <c r="A375" s="27"/>
      <c r="B375" s="44" t="s">
        <v>1624</v>
      </c>
      <c r="C375" s="47" t="s">
        <v>1625</v>
      </c>
      <c r="D375" s="49" t="s">
        <v>1626</v>
      </c>
      <c r="E375" s="35"/>
      <c r="F375" s="38" t="s">
        <v>1341</v>
      </c>
      <c r="G375" s="29" t="s">
        <v>1342</v>
      </c>
      <c r="H375" s="39" t="s">
        <v>1343</v>
      </c>
      <c r="I375" s="40"/>
      <c r="J375" s="41"/>
    </row>
    <row r="376" spans="1:10" ht="15" customHeight="1">
      <c r="A376" s="27"/>
      <c r="B376" s="44" t="s">
        <v>1627</v>
      </c>
      <c r="C376" s="47" t="s">
        <v>1628</v>
      </c>
      <c r="D376" s="49" t="s">
        <v>1629</v>
      </c>
      <c r="E376" s="35"/>
      <c r="F376" s="38" t="s">
        <v>1107</v>
      </c>
      <c r="G376" s="29" t="s">
        <v>1108</v>
      </c>
      <c r="H376" s="39" t="s">
        <v>1109</v>
      </c>
      <c r="I376" s="40"/>
      <c r="J376" s="41"/>
    </row>
    <row r="377" spans="1:10" ht="15" customHeight="1">
      <c r="A377" s="27"/>
      <c r="B377" s="72" t="s">
        <v>284</v>
      </c>
      <c r="C377" s="73" t="s">
        <v>285</v>
      </c>
      <c r="D377" s="49" t="s">
        <v>286</v>
      </c>
      <c r="E377" s="43"/>
      <c r="F377" s="38" t="s">
        <v>173</v>
      </c>
      <c r="G377" s="29" t="s">
        <v>174</v>
      </c>
      <c r="H377" s="39" t="s">
        <v>175</v>
      </c>
      <c r="I377" s="40"/>
      <c r="J377" s="41"/>
    </row>
    <row r="378" spans="1:10" ht="15" customHeight="1">
      <c r="A378" s="27"/>
      <c r="B378" s="72" t="s">
        <v>1630</v>
      </c>
      <c r="C378" s="73" t="s">
        <v>1631</v>
      </c>
      <c r="D378" s="49" t="s">
        <v>1632</v>
      </c>
      <c r="E378" s="43"/>
      <c r="F378" s="38" t="s">
        <v>756</v>
      </c>
      <c r="G378" s="29" t="s">
        <v>757</v>
      </c>
      <c r="H378" s="39" t="s">
        <v>758</v>
      </c>
      <c r="I378" s="40"/>
      <c r="J378" s="41"/>
    </row>
    <row r="379" spans="1:10" ht="15" customHeight="1">
      <c r="A379" s="27"/>
      <c r="B379" s="72" t="s">
        <v>1519</v>
      </c>
      <c r="C379" s="73" t="s">
        <v>1520</v>
      </c>
      <c r="D379" s="49" t="s">
        <v>1521</v>
      </c>
      <c r="E379" s="43"/>
      <c r="F379" s="38" t="s">
        <v>149</v>
      </c>
      <c r="G379" s="29" t="s">
        <v>150</v>
      </c>
      <c r="H379" s="39" t="s">
        <v>151</v>
      </c>
      <c r="I379" s="40"/>
      <c r="J379" s="41"/>
    </row>
    <row r="380" spans="1:10" ht="15" customHeight="1">
      <c r="A380" s="27"/>
      <c r="B380" s="44" t="s">
        <v>1525</v>
      </c>
      <c r="C380" s="47" t="s">
        <v>1526</v>
      </c>
      <c r="D380" s="49" t="s">
        <v>1527</v>
      </c>
      <c r="E380" s="35"/>
      <c r="F380" s="38" t="s">
        <v>563</v>
      </c>
      <c r="G380" s="29" t="s">
        <v>564</v>
      </c>
      <c r="H380" s="39" t="s">
        <v>565</v>
      </c>
      <c r="I380" s="40"/>
      <c r="J380" s="41"/>
    </row>
    <row r="381" spans="1:10" ht="15" customHeight="1">
      <c r="A381" s="27"/>
      <c r="B381" s="72" t="s">
        <v>517</v>
      </c>
      <c r="C381" s="73" t="s">
        <v>518</v>
      </c>
      <c r="D381" s="49" t="s">
        <v>519</v>
      </c>
      <c r="E381" s="43"/>
      <c r="F381" s="38" t="s">
        <v>925</v>
      </c>
      <c r="G381" s="29" t="s">
        <v>926</v>
      </c>
      <c r="H381" s="39" t="s">
        <v>927</v>
      </c>
      <c r="I381" s="40"/>
      <c r="J381" s="41"/>
    </row>
    <row r="382" spans="1:10" ht="15" customHeight="1">
      <c r="A382" s="27"/>
      <c r="B382" s="44" t="s">
        <v>463</v>
      </c>
      <c r="C382" s="47" t="s">
        <v>464</v>
      </c>
      <c r="D382" s="49" t="s">
        <v>465</v>
      </c>
      <c r="E382" s="35"/>
      <c r="F382" s="38" t="s">
        <v>1052</v>
      </c>
      <c r="G382" s="29" t="s">
        <v>1053</v>
      </c>
      <c r="H382" s="39" t="s">
        <v>1054</v>
      </c>
      <c r="I382" s="40"/>
      <c r="J382" s="41"/>
    </row>
    <row r="383" spans="1:10" ht="15" customHeight="1">
      <c r="A383" s="27"/>
      <c r="B383" s="44" t="s">
        <v>823</v>
      </c>
      <c r="C383" s="47" t="s">
        <v>824</v>
      </c>
      <c r="D383" s="49" t="s">
        <v>825</v>
      </c>
      <c r="E383" s="35"/>
      <c r="F383" s="38" t="s">
        <v>1251</v>
      </c>
      <c r="G383" s="29" t="s">
        <v>1252</v>
      </c>
      <c r="H383" s="39" t="s">
        <v>1253</v>
      </c>
      <c r="I383" s="40"/>
      <c r="J383" s="41"/>
    </row>
    <row r="384" spans="1:10" ht="15" customHeight="1">
      <c r="A384" s="27"/>
      <c r="B384" s="44" t="s">
        <v>1633</v>
      </c>
      <c r="C384" s="47" t="s">
        <v>1634</v>
      </c>
      <c r="D384" s="49" t="s">
        <v>1635</v>
      </c>
      <c r="E384" s="35"/>
      <c r="F384" s="38" t="s">
        <v>460</v>
      </c>
      <c r="G384" s="29" t="s">
        <v>461</v>
      </c>
      <c r="H384" s="39" t="s">
        <v>462</v>
      </c>
      <c r="I384" s="40"/>
      <c r="J384" s="41"/>
    </row>
    <row r="385" spans="1:10" ht="15" customHeight="1">
      <c r="A385" s="27"/>
      <c r="B385" s="44" t="s">
        <v>1636</v>
      </c>
      <c r="C385" s="47" t="s">
        <v>1637</v>
      </c>
      <c r="D385" s="49" t="s">
        <v>1638</v>
      </c>
      <c r="E385" s="35"/>
      <c r="F385" s="38" t="s">
        <v>403</v>
      </c>
      <c r="G385" s="29" t="s">
        <v>404</v>
      </c>
      <c r="H385" s="39" t="s">
        <v>405</v>
      </c>
      <c r="I385" s="40"/>
      <c r="J385" s="41"/>
    </row>
    <row r="386" spans="1:10" ht="15" customHeight="1">
      <c r="A386" s="27"/>
      <c r="B386" s="44" t="s">
        <v>1639</v>
      </c>
      <c r="C386" s="47" t="s">
        <v>1640</v>
      </c>
      <c r="D386" s="49" t="s">
        <v>1641</v>
      </c>
      <c r="E386" s="35"/>
      <c r="F386" s="38" t="s">
        <v>1642</v>
      </c>
      <c r="G386" s="29" t="s">
        <v>1643</v>
      </c>
      <c r="H386" s="39" t="s">
        <v>1644</v>
      </c>
      <c r="I386" s="40"/>
      <c r="J386" s="41"/>
    </row>
    <row r="387" spans="1:10" ht="15" customHeight="1">
      <c r="A387" s="27"/>
      <c r="B387" s="72" t="s">
        <v>817</v>
      </c>
      <c r="C387" s="73" t="s">
        <v>818</v>
      </c>
      <c r="D387" s="49" t="s">
        <v>819</v>
      </c>
      <c r="E387" s="43"/>
      <c r="F387" s="38" t="s">
        <v>1645</v>
      </c>
      <c r="G387" s="29" t="s">
        <v>1646</v>
      </c>
      <c r="H387" s="39" t="s">
        <v>1647</v>
      </c>
      <c r="I387" s="40"/>
      <c r="J387" s="41"/>
    </row>
    <row r="388" spans="1:10" ht="15" customHeight="1">
      <c r="A388" s="27"/>
      <c r="B388" s="44" t="s">
        <v>811</v>
      </c>
      <c r="C388" s="47" t="s">
        <v>812</v>
      </c>
      <c r="D388" s="49" t="s">
        <v>813</v>
      </c>
      <c r="E388" s="35"/>
      <c r="F388" s="38" t="s">
        <v>1648</v>
      </c>
      <c r="G388" s="29" t="s">
        <v>1649</v>
      </c>
      <c r="H388" s="39" t="s">
        <v>1650</v>
      </c>
      <c r="I388" s="40"/>
      <c r="J388" s="41"/>
    </row>
    <row r="389" spans="1:10" ht="15" customHeight="1">
      <c r="A389" s="27"/>
      <c r="B389" s="44" t="s">
        <v>628</v>
      </c>
      <c r="C389" s="47" t="s">
        <v>629</v>
      </c>
      <c r="D389" s="49" t="s">
        <v>630</v>
      </c>
      <c r="E389" s="35"/>
      <c r="F389" s="38" t="s">
        <v>1651</v>
      </c>
      <c r="G389" s="29" t="s">
        <v>1652</v>
      </c>
      <c r="H389" s="39" t="s">
        <v>1653</v>
      </c>
      <c r="I389" s="40"/>
      <c r="J389" s="41"/>
    </row>
    <row r="390" spans="1:10" ht="15" customHeight="1">
      <c r="A390" s="27"/>
      <c r="B390" s="44" t="s">
        <v>1654</v>
      </c>
      <c r="C390" s="47" t="s">
        <v>1655</v>
      </c>
      <c r="D390" s="49" t="s">
        <v>1656</v>
      </c>
      <c r="E390" s="35"/>
      <c r="F390" s="38" t="s">
        <v>1657</v>
      </c>
      <c r="G390" s="29" t="s">
        <v>1658</v>
      </c>
      <c r="H390" s="39" t="s">
        <v>1659</v>
      </c>
      <c r="I390" s="40"/>
      <c r="J390" s="41"/>
    </row>
    <row r="391" spans="1:10" ht="15" customHeight="1">
      <c r="A391" s="27"/>
      <c r="B391" s="44" t="s">
        <v>1660</v>
      </c>
      <c r="C391" s="47" t="s">
        <v>1661</v>
      </c>
      <c r="D391" s="49" t="s">
        <v>1662</v>
      </c>
      <c r="E391" s="35"/>
      <c r="F391" s="38" t="s">
        <v>776</v>
      </c>
      <c r="G391" s="29" t="s">
        <v>777</v>
      </c>
      <c r="H391" s="39" t="s">
        <v>778</v>
      </c>
      <c r="I391" s="40"/>
      <c r="J391" s="41"/>
    </row>
    <row r="392" spans="1:10" ht="15" customHeight="1">
      <c r="A392" s="27"/>
      <c r="B392" s="44" t="s">
        <v>1663</v>
      </c>
      <c r="C392" s="47" t="s">
        <v>1664</v>
      </c>
      <c r="D392" s="49" t="s">
        <v>1665</v>
      </c>
      <c r="E392" s="35"/>
      <c r="F392" s="38" t="s">
        <v>1122</v>
      </c>
      <c r="G392" s="29" t="s">
        <v>1123</v>
      </c>
      <c r="H392" s="39" t="s">
        <v>1124</v>
      </c>
      <c r="I392" s="40"/>
      <c r="J392" s="41"/>
    </row>
    <row r="393" spans="1:10" ht="15" customHeight="1">
      <c r="A393" s="27"/>
      <c r="B393" s="72" t="s">
        <v>1666</v>
      </c>
      <c r="C393" s="73" t="s">
        <v>1667</v>
      </c>
      <c r="D393" s="49" t="s">
        <v>1668</v>
      </c>
      <c r="E393" s="43"/>
      <c r="F393" s="38" t="s">
        <v>1669</v>
      </c>
      <c r="G393" s="29" t="s">
        <v>1670</v>
      </c>
      <c r="H393" s="39" t="s">
        <v>1671</v>
      </c>
      <c r="I393" s="40"/>
      <c r="J393" s="41"/>
    </row>
    <row r="394" spans="1:10" ht="15" customHeight="1">
      <c r="A394" s="27"/>
      <c r="B394" s="44" t="s">
        <v>1545</v>
      </c>
      <c r="C394" s="47" t="s">
        <v>1546</v>
      </c>
      <c r="D394" s="49" t="s">
        <v>1547</v>
      </c>
      <c r="E394" s="35"/>
      <c r="F394" s="38" t="s">
        <v>634</v>
      </c>
      <c r="G394" s="29" t="s">
        <v>635</v>
      </c>
      <c r="H394" s="39" t="s">
        <v>636</v>
      </c>
      <c r="I394" s="40"/>
      <c r="J394" s="41"/>
    </row>
    <row r="395" spans="1:10" ht="15" customHeight="1">
      <c r="A395" s="27"/>
      <c r="B395" s="44" t="s">
        <v>643</v>
      </c>
      <c r="C395" s="47" t="s">
        <v>644</v>
      </c>
      <c r="D395" s="49" t="s">
        <v>645</v>
      </c>
      <c r="E395" s="35"/>
      <c r="F395" s="38" t="s">
        <v>1338</v>
      </c>
      <c r="G395" s="29" t="s">
        <v>1339</v>
      </c>
      <c r="H395" s="39" t="s">
        <v>1340</v>
      </c>
      <c r="I395" s="40"/>
      <c r="J395" s="41"/>
    </row>
    <row r="396" spans="1:10" ht="15" customHeight="1">
      <c r="A396" s="27"/>
      <c r="B396" s="44" t="s">
        <v>454</v>
      </c>
      <c r="C396" s="47" t="s">
        <v>455</v>
      </c>
      <c r="D396" s="49" t="s">
        <v>456</v>
      </c>
      <c r="E396" s="35"/>
      <c r="F396" s="38" t="s">
        <v>1275</v>
      </c>
      <c r="G396" s="29" t="s">
        <v>1276</v>
      </c>
      <c r="H396" s="39" t="s">
        <v>1277</v>
      </c>
      <c r="I396" s="40"/>
      <c r="J396" s="41"/>
    </row>
    <row r="397" spans="1:10" ht="15" customHeight="1">
      <c r="A397" s="27"/>
      <c r="B397" s="72" t="s">
        <v>1190</v>
      </c>
      <c r="C397" s="73" t="s">
        <v>1191</v>
      </c>
      <c r="D397" s="49" t="s">
        <v>1192</v>
      </c>
      <c r="E397" s="43"/>
      <c r="F397" s="38" t="s">
        <v>359</v>
      </c>
      <c r="G397" s="29" t="s">
        <v>360</v>
      </c>
      <c r="H397" s="39" t="s">
        <v>361</v>
      </c>
      <c r="I397" s="40"/>
      <c r="J397" s="41"/>
    </row>
    <row r="398" spans="1:10" ht="15" customHeight="1">
      <c r="A398" s="27"/>
      <c r="B398" s="72" t="s">
        <v>1531</v>
      </c>
      <c r="C398" s="73" t="s">
        <v>1532</v>
      </c>
      <c r="D398" s="49" t="s">
        <v>1533</v>
      </c>
      <c r="E398" s="43"/>
      <c r="F398" s="38" t="s">
        <v>1326</v>
      </c>
      <c r="G398" s="29" t="s">
        <v>1327</v>
      </c>
      <c r="H398" s="39" t="s">
        <v>1328</v>
      </c>
      <c r="I398" s="40"/>
      <c r="J398" s="41"/>
    </row>
    <row r="399" spans="1:10" ht="15" customHeight="1">
      <c r="A399" s="27"/>
      <c r="B399" s="44" t="s">
        <v>1537</v>
      </c>
      <c r="C399" s="47" t="s">
        <v>1538</v>
      </c>
      <c r="D399" s="49" t="s">
        <v>1539</v>
      </c>
      <c r="E399" s="35"/>
      <c r="F399" s="38" t="s">
        <v>1393</v>
      </c>
      <c r="G399" s="29" t="s">
        <v>1394</v>
      </c>
      <c r="H399" s="39" t="s">
        <v>1395</v>
      </c>
      <c r="I399" s="40"/>
      <c r="J399" s="41"/>
    </row>
    <row r="400" spans="1:10" ht="15" customHeight="1">
      <c r="A400" s="27"/>
      <c r="B400" s="44" t="s">
        <v>1540</v>
      </c>
      <c r="C400" s="47" t="s">
        <v>1538</v>
      </c>
      <c r="D400" s="49" t="s">
        <v>1541</v>
      </c>
      <c r="E400" s="35"/>
      <c r="F400" s="38" t="s">
        <v>889</v>
      </c>
      <c r="G400" s="29" t="s">
        <v>890</v>
      </c>
      <c r="H400" s="39" t="s">
        <v>891</v>
      </c>
      <c r="I400" s="40"/>
      <c r="J400" s="41"/>
    </row>
    <row r="401" spans="1:10" ht="15" customHeight="1">
      <c r="A401" s="27"/>
      <c r="B401" s="44" t="s">
        <v>1411</v>
      </c>
      <c r="C401" s="47" t="s">
        <v>1412</v>
      </c>
      <c r="D401" s="49" t="s">
        <v>1413</v>
      </c>
      <c r="E401" s="35"/>
      <c r="F401" s="38" t="s">
        <v>952</v>
      </c>
      <c r="G401" s="29" t="s">
        <v>953</v>
      </c>
      <c r="H401" s="39" t="s">
        <v>954</v>
      </c>
      <c r="I401" s="40"/>
      <c r="J401" s="41"/>
    </row>
    <row r="402" spans="1:10" ht="15" customHeight="1">
      <c r="A402" s="27"/>
      <c r="B402" s="44" t="s">
        <v>1672</v>
      </c>
      <c r="C402" s="47" t="s">
        <v>1673</v>
      </c>
      <c r="D402" s="49" t="s">
        <v>1674</v>
      </c>
      <c r="E402" s="35"/>
      <c r="F402" s="38" t="s">
        <v>988</v>
      </c>
      <c r="G402" s="29" t="s">
        <v>989</v>
      </c>
      <c r="H402" s="39" t="s">
        <v>990</v>
      </c>
      <c r="I402" s="40"/>
      <c r="J402" s="41"/>
    </row>
    <row r="403" spans="1:10" ht="15" customHeight="1">
      <c r="A403" s="27"/>
      <c r="B403" s="44" t="s">
        <v>578</v>
      </c>
      <c r="C403" s="47" t="s">
        <v>579</v>
      </c>
      <c r="D403" s="49" t="s">
        <v>580</v>
      </c>
      <c r="E403" s="35"/>
      <c r="F403" s="38" t="s">
        <v>992</v>
      </c>
      <c r="G403" s="29" t="s">
        <v>989</v>
      </c>
      <c r="H403" s="39" t="s">
        <v>993</v>
      </c>
      <c r="I403" s="40"/>
      <c r="J403" s="41"/>
    </row>
    <row r="404" spans="1:10" ht="15" customHeight="1">
      <c r="A404" s="27"/>
      <c r="B404" s="44" t="s">
        <v>1269</v>
      </c>
      <c r="C404" s="47" t="s">
        <v>1270</v>
      </c>
      <c r="D404" s="49" t="s">
        <v>1271</v>
      </c>
      <c r="E404" s="35"/>
      <c r="F404" s="38" t="s">
        <v>820</v>
      </c>
      <c r="G404" s="29" t="s">
        <v>821</v>
      </c>
      <c r="H404" s="39" t="s">
        <v>822</v>
      </c>
      <c r="I404" s="40"/>
      <c r="J404" s="41"/>
    </row>
    <row r="405" spans="1:10" ht="15" customHeight="1">
      <c r="A405" s="27"/>
      <c r="B405" s="44" t="s">
        <v>1675</v>
      </c>
      <c r="C405" s="47" t="s">
        <v>1676</v>
      </c>
      <c r="D405" s="49" t="s">
        <v>1677</v>
      </c>
      <c r="E405" s="35"/>
      <c r="F405" s="38" t="s">
        <v>826</v>
      </c>
      <c r="G405" s="29" t="s">
        <v>827</v>
      </c>
      <c r="H405" s="39" t="s">
        <v>828</v>
      </c>
      <c r="I405" s="40"/>
      <c r="J405" s="41"/>
    </row>
    <row r="406" spans="1:10" ht="15" customHeight="1">
      <c r="A406" s="27"/>
      <c r="B406" s="44" t="s">
        <v>1586</v>
      </c>
      <c r="C406" s="47" t="s">
        <v>1587</v>
      </c>
      <c r="D406" s="49" t="s">
        <v>1588</v>
      </c>
      <c r="E406" s="35"/>
      <c r="F406" s="38" t="s">
        <v>1678</v>
      </c>
      <c r="G406" s="29" t="s">
        <v>1678</v>
      </c>
      <c r="H406" s="39" t="s">
        <v>1679</v>
      </c>
      <c r="I406" s="40"/>
      <c r="J406" s="41"/>
    </row>
    <row r="407" spans="1:10" ht="15" customHeight="1">
      <c r="A407" s="27"/>
      <c r="B407" s="72" t="s">
        <v>1013</v>
      </c>
      <c r="C407" s="73" t="s">
        <v>1014</v>
      </c>
      <c r="D407" s="49" t="s">
        <v>1015</v>
      </c>
      <c r="E407" s="43"/>
      <c r="F407" s="38" t="s">
        <v>1636</v>
      </c>
      <c r="G407" s="29" t="s">
        <v>1637</v>
      </c>
      <c r="H407" s="39" t="s">
        <v>1638</v>
      </c>
      <c r="I407" s="40"/>
      <c r="J407" s="41"/>
    </row>
    <row r="408" spans="1:10" ht="15" customHeight="1">
      <c r="A408" s="27"/>
      <c r="B408" s="44" t="s">
        <v>1429</v>
      </c>
      <c r="C408" s="47" t="s">
        <v>1430</v>
      </c>
      <c r="D408" s="49" t="s">
        <v>1431</v>
      </c>
      <c r="E408" s="35"/>
      <c r="F408" s="38" t="s">
        <v>1680</v>
      </c>
      <c r="G408" s="29" t="s">
        <v>1681</v>
      </c>
      <c r="H408" s="39" t="s">
        <v>1682</v>
      </c>
      <c r="I408" s="40"/>
      <c r="J408" s="41"/>
    </row>
    <row r="409" spans="1:10" ht="15" customHeight="1">
      <c r="A409" s="27"/>
      <c r="B409" s="44" t="s">
        <v>1577</v>
      </c>
      <c r="C409" s="47" t="s">
        <v>1578</v>
      </c>
      <c r="D409" s="49" t="s">
        <v>1579</v>
      </c>
      <c r="E409" s="35"/>
      <c r="F409" s="38" t="s">
        <v>694</v>
      </c>
      <c r="G409" s="29" t="s">
        <v>695</v>
      </c>
      <c r="H409" s="39" t="s">
        <v>696</v>
      </c>
      <c r="I409" s="40"/>
      <c r="J409" s="41"/>
    </row>
    <row r="410" spans="1:10" ht="15" customHeight="1">
      <c r="A410" s="27"/>
      <c r="B410" s="44" t="s">
        <v>1432</v>
      </c>
      <c r="C410" s="47" t="s">
        <v>1433</v>
      </c>
      <c r="D410" s="49" t="s">
        <v>1434</v>
      </c>
      <c r="E410" s="35"/>
      <c r="F410" s="38" t="s">
        <v>1683</v>
      </c>
      <c r="G410" s="29" t="s">
        <v>1684</v>
      </c>
      <c r="H410" s="39" t="s">
        <v>1685</v>
      </c>
      <c r="I410" s="40"/>
      <c r="J410" s="41"/>
    </row>
    <row r="411" spans="1:10" ht="15" customHeight="1">
      <c r="A411" s="27"/>
      <c r="B411" s="44" t="s">
        <v>655</v>
      </c>
      <c r="C411" s="47" t="s">
        <v>656</v>
      </c>
      <c r="D411" s="49" t="s">
        <v>657</v>
      </c>
      <c r="E411" s="35"/>
      <c r="F411" s="38" t="s">
        <v>1601</v>
      </c>
      <c r="G411" s="29" t="s">
        <v>1602</v>
      </c>
      <c r="H411" s="39" t="s">
        <v>1603</v>
      </c>
      <c r="I411" s="40"/>
      <c r="J411" s="41"/>
    </row>
    <row r="412" spans="1:10" ht="15" customHeight="1">
      <c r="A412" s="27"/>
      <c r="B412" s="44" t="s">
        <v>1513</v>
      </c>
      <c r="C412" s="47" t="s">
        <v>1514</v>
      </c>
      <c r="D412" s="49" t="s">
        <v>1515</v>
      </c>
      <c r="E412" s="35"/>
      <c r="F412" s="38" t="s">
        <v>1607</v>
      </c>
      <c r="G412" s="29" t="s">
        <v>1608</v>
      </c>
      <c r="H412" s="39" t="s">
        <v>1609</v>
      </c>
      <c r="I412" s="40"/>
      <c r="J412" s="41"/>
    </row>
    <row r="413" spans="1:10" ht="15" customHeight="1">
      <c r="A413" s="27"/>
      <c r="B413" s="44" t="s">
        <v>1686</v>
      </c>
      <c r="C413" s="47" t="s">
        <v>1687</v>
      </c>
      <c r="D413" s="49" t="s">
        <v>1688</v>
      </c>
      <c r="E413" s="35"/>
      <c r="F413" s="38" t="s">
        <v>1604</v>
      </c>
      <c r="G413" s="29" t="s">
        <v>1605</v>
      </c>
      <c r="H413" s="39" t="s">
        <v>1606</v>
      </c>
      <c r="I413" s="40"/>
      <c r="J413" s="41"/>
    </row>
    <row r="414" spans="1:10" ht="15" customHeight="1">
      <c r="A414" s="27"/>
      <c r="B414" s="44" t="s">
        <v>1571</v>
      </c>
      <c r="C414" s="47" t="s">
        <v>1572</v>
      </c>
      <c r="D414" s="49" t="s">
        <v>1573</v>
      </c>
      <c r="E414" s="35"/>
      <c r="F414" s="38" t="s">
        <v>1689</v>
      </c>
      <c r="G414" s="29" t="s">
        <v>1690</v>
      </c>
      <c r="H414" s="39" t="s">
        <v>1691</v>
      </c>
      <c r="I414" s="40"/>
      <c r="J414" s="41"/>
    </row>
    <row r="415" spans="1:10" ht="15" customHeight="1">
      <c r="A415" s="27"/>
      <c r="B415" s="44" t="s">
        <v>1692</v>
      </c>
      <c r="C415" s="47" t="s">
        <v>1693</v>
      </c>
      <c r="D415" s="49" t="s">
        <v>1694</v>
      </c>
      <c r="E415" s="35"/>
      <c r="F415" s="38" t="s">
        <v>1613</v>
      </c>
      <c r="G415" s="29" t="s">
        <v>1614</v>
      </c>
      <c r="H415" s="39" t="s">
        <v>1615</v>
      </c>
      <c r="I415" s="40"/>
      <c r="J415" s="41"/>
    </row>
    <row r="416" spans="1:10" ht="15" customHeight="1">
      <c r="A416" s="27"/>
      <c r="B416" s="44" t="s">
        <v>1695</v>
      </c>
      <c r="C416" s="47" t="s">
        <v>1696</v>
      </c>
      <c r="D416" s="49" t="s">
        <v>1697</v>
      </c>
      <c r="E416" s="35"/>
      <c r="F416" s="38" t="s">
        <v>478</v>
      </c>
      <c r="G416" s="29" t="s">
        <v>479</v>
      </c>
      <c r="H416" s="39" t="s">
        <v>480</v>
      </c>
      <c r="I416" s="40"/>
      <c r="J416" s="41"/>
    </row>
    <row r="417" spans="1:10" ht="15" customHeight="1">
      <c r="A417" s="27"/>
      <c r="B417" s="44" t="s">
        <v>1344</v>
      </c>
      <c r="C417" s="47" t="s">
        <v>1345</v>
      </c>
      <c r="D417" s="49" t="s">
        <v>1346</v>
      </c>
      <c r="E417" s="35"/>
      <c r="F417" s="38" t="s">
        <v>483</v>
      </c>
      <c r="G417" s="29" t="s">
        <v>484</v>
      </c>
      <c r="H417" s="39" t="s">
        <v>485</v>
      </c>
      <c r="I417" s="40"/>
      <c r="J417" s="41"/>
    </row>
    <row r="418" spans="1:10" ht="15" customHeight="1">
      <c r="A418" s="27"/>
      <c r="B418" s="44" t="s">
        <v>1019</v>
      </c>
      <c r="C418" s="47" t="s">
        <v>1020</v>
      </c>
      <c r="D418" s="49" t="s">
        <v>1021</v>
      </c>
      <c r="E418" s="35"/>
      <c r="F418" s="38" t="s">
        <v>488</v>
      </c>
      <c r="G418" s="29" t="s">
        <v>484</v>
      </c>
      <c r="H418" s="39" t="s">
        <v>489</v>
      </c>
      <c r="I418" s="40"/>
      <c r="J418" s="41"/>
    </row>
    <row r="419" spans="1:10" ht="15" customHeight="1">
      <c r="A419" s="27"/>
      <c r="B419" s="72" t="s">
        <v>1698</v>
      </c>
      <c r="C419" s="73" t="s">
        <v>1699</v>
      </c>
      <c r="D419" s="49" t="s">
        <v>1700</v>
      </c>
      <c r="E419" s="43"/>
      <c r="F419" s="38" t="s">
        <v>1701</v>
      </c>
      <c r="G419" s="29" t="s">
        <v>1702</v>
      </c>
      <c r="H419" s="39" t="s">
        <v>1703</v>
      </c>
      <c r="I419" s="40"/>
      <c r="J419" s="41"/>
    </row>
    <row r="420" spans="1:10" ht="15" customHeight="1">
      <c r="A420" s="27"/>
      <c r="B420" s="44" t="s">
        <v>1704</v>
      </c>
      <c r="C420" s="47" t="s">
        <v>1705</v>
      </c>
      <c r="D420" s="49" t="s">
        <v>1706</v>
      </c>
      <c r="E420" s="35"/>
      <c r="F420" s="38" t="s">
        <v>1707</v>
      </c>
      <c r="G420" s="29" t="s">
        <v>1708</v>
      </c>
      <c r="H420" s="39" t="s">
        <v>1709</v>
      </c>
      <c r="I420" s="40"/>
      <c r="J420" s="41"/>
    </row>
    <row r="421" spans="1:10" ht="15" customHeight="1">
      <c r="A421" s="27"/>
      <c r="B421" s="44" t="s">
        <v>1710</v>
      </c>
      <c r="C421" s="47" t="s">
        <v>1711</v>
      </c>
      <c r="D421" s="49" t="s">
        <v>1712</v>
      </c>
      <c r="E421" s="35"/>
      <c r="F421" s="38" t="s">
        <v>1713</v>
      </c>
      <c r="G421" s="29" t="s">
        <v>1714</v>
      </c>
      <c r="H421" s="39" t="s">
        <v>1715</v>
      </c>
      <c r="I421" s="40"/>
      <c r="J421" s="41"/>
    </row>
    <row r="422" spans="1:10" ht="15" customHeight="1">
      <c r="A422" s="27"/>
      <c r="B422" s="72" t="s">
        <v>1716</v>
      </c>
      <c r="C422" s="73" t="s">
        <v>1717</v>
      </c>
      <c r="D422" s="49" t="s">
        <v>1718</v>
      </c>
      <c r="E422" s="43"/>
      <c r="F422" s="38" t="s">
        <v>1119</v>
      </c>
      <c r="G422" s="29" t="s">
        <v>1120</v>
      </c>
      <c r="H422" s="39" t="s">
        <v>1121</v>
      </c>
      <c r="I422" s="40"/>
      <c r="J422" s="41"/>
    </row>
    <row r="423" spans="1:10" ht="15" customHeight="1">
      <c r="A423" s="27"/>
      <c r="B423" s="72" t="s">
        <v>1719</v>
      </c>
      <c r="C423" s="73" t="s">
        <v>1720</v>
      </c>
      <c r="D423" s="49" t="s">
        <v>1721</v>
      </c>
      <c r="E423" s="43"/>
      <c r="F423" s="38" t="s">
        <v>155</v>
      </c>
      <c r="G423" s="29" t="s">
        <v>156</v>
      </c>
      <c r="H423" s="39" t="s">
        <v>157</v>
      </c>
      <c r="I423" s="40"/>
      <c r="J423" s="41"/>
    </row>
    <row r="424" spans="1:10" ht="15" customHeight="1">
      <c r="A424" s="27"/>
      <c r="B424" s="72" t="s">
        <v>1722</v>
      </c>
      <c r="C424" s="73" t="s">
        <v>1723</v>
      </c>
      <c r="D424" s="49" t="s">
        <v>1724</v>
      </c>
      <c r="E424" s="43"/>
      <c r="F424" s="38" t="s">
        <v>203</v>
      </c>
      <c r="G424" s="29" t="s">
        <v>204</v>
      </c>
      <c r="H424" s="39" t="s">
        <v>205</v>
      </c>
      <c r="I424" s="40"/>
      <c r="J424" s="41"/>
    </row>
    <row r="425" spans="1:10" ht="15" customHeight="1">
      <c r="A425" s="27"/>
      <c r="B425" s="44" t="s">
        <v>1098</v>
      </c>
      <c r="C425" s="47" t="s">
        <v>1099</v>
      </c>
      <c r="D425" s="49" t="s">
        <v>1100</v>
      </c>
      <c r="E425" s="35"/>
      <c r="F425" s="38" t="s">
        <v>227</v>
      </c>
      <c r="G425" s="29" t="s">
        <v>228</v>
      </c>
      <c r="H425" s="39" t="s">
        <v>229</v>
      </c>
      <c r="I425" s="40"/>
      <c r="J425" s="41"/>
    </row>
    <row r="426" spans="1:10" ht="15" customHeight="1">
      <c r="A426" s="27"/>
      <c r="B426" s="44" t="s">
        <v>1725</v>
      </c>
      <c r="C426" s="47" t="s">
        <v>1726</v>
      </c>
      <c r="D426" s="49" t="s">
        <v>1727</v>
      </c>
      <c r="E426" s="35"/>
      <c r="F426" s="38" t="s">
        <v>245</v>
      </c>
      <c r="G426" s="29" t="s">
        <v>246</v>
      </c>
      <c r="H426" s="39" t="s">
        <v>247</v>
      </c>
      <c r="I426" s="40"/>
      <c r="J426" s="41"/>
    </row>
    <row r="427" spans="1:10" ht="15" customHeight="1">
      <c r="A427" s="27"/>
      <c r="B427" s="44" t="s">
        <v>1242</v>
      </c>
      <c r="C427" s="47" t="s">
        <v>1243</v>
      </c>
      <c r="D427" s="49" t="s">
        <v>1244</v>
      </c>
      <c r="E427" s="35"/>
      <c r="F427" s="38" t="s">
        <v>251</v>
      </c>
      <c r="G427" s="29" t="s">
        <v>252</v>
      </c>
      <c r="H427" s="39" t="s">
        <v>253</v>
      </c>
      <c r="I427" s="40"/>
      <c r="J427" s="41"/>
    </row>
    <row r="428" spans="1:10" ht="15" customHeight="1">
      <c r="A428" s="27"/>
      <c r="B428" s="44" t="s">
        <v>1353</v>
      </c>
      <c r="C428" s="47" t="s">
        <v>1354</v>
      </c>
      <c r="D428" s="49" t="s">
        <v>1355</v>
      </c>
      <c r="E428" s="35"/>
      <c r="F428" s="38" t="s">
        <v>257</v>
      </c>
      <c r="G428" s="29" t="s">
        <v>258</v>
      </c>
      <c r="H428" s="39" t="s">
        <v>259</v>
      </c>
      <c r="I428" s="40"/>
      <c r="J428" s="41"/>
    </row>
    <row r="429" spans="1:10" ht="15" customHeight="1">
      <c r="A429" s="27"/>
      <c r="B429" s="44" t="s">
        <v>1172</v>
      </c>
      <c r="C429" s="47" t="s">
        <v>1173</v>
      </c>
      <c r="D429" s="49" t="s">
        <v>1174</v>
      </c>
      <c r="E429" s="35"/>
      <c r="F429" s="38" t="s">
        <v>569</v>
      </c>
      <c r="G429" s="29" t="s">
        <v>570</v>
      </c>
      <c r="H429" s="39" t="s">
        <v>571</v>
      </c>
      <c r="I429" s="40"/>
      <c r="J429" s="41"/>
    </row>
    <row r="430" spans="1:10" ht="15" customHeight="1">
      <c r="A430" s="27"/>
      <c r="B430" s="72" t="s">
        <v>1728</v>
      </c>
      <c r="C430" s="73" t="s">
        <v>1729</v>
      </c>
      <c r="D430" s="49" t="s">
        <v>1730</v>
      </c>
      <c r="E430" s="35"/>
      <c r="F430" s="38" t="s">
        <v>1058</v>
      </c>
      <c r="G430" s="29" t="s">
        <v>1059</v>
      </c>
      <c r="H430" s="39" t="s">
        <v>1060</v>
      </c>
      <c r="I430" s="40"/>
      <c r="J430" s="41"/>
    </row>
    <row r="431" spans="1:10" ht="15" customHeight="1">
      <c r="A431" s="27"/>
      <c r="B431" s="44" t="s">
        <v>254</v>
      </c>
      <c r="C431" s="47" t="s">
        <v>255</v>
      </c>
      <c r="D431" s="49" t="s">
        <v>256</v>
      </c>
      <c r="E431" s="35"/>
      <c r="F431" s="38" t="s">
        <v>787</v>
      </c>
      <c r="G431" s="29" t="s">
        <v>788</v>
      </c>
      <c r="H431" s="39" t="s">
        <v>789</v>
      </c>
      <c r="I431" s="40"/>
      <c r="J431" s="41"/>
    </row>
    <row r="432" spans="1:10" ht="15" customHeight="1">
      <c r="A432" s="27"/>
      <c r="B432" s="44" t="s">
        <v>1731</v>
      </c>
      <c r="C432" s="47" t="s">
        <v>1732</v>
      </c>
      <c r="D432" s="49" t="s">
        <v>1733</v>
      </c>
      <c r="E432" s="35"/>
      <c r="F432" s="38" t="s">
        <v>793</v>
      </c>
      <c r="G432" s="29" t="s">
        <v>794</v>
      </c>
      <c r="H432" s="39" t="s">
        <v>795</v>
      </c>
      <c r="I432" s="40"/>
      <c r="J432" s="41"/>
    </row>
    <row r="433" spans="1:10" ht="15" customHeight="1">
      <c r="A433" s="27"/>
      <c r="B433" s="44" t="s">
        <v>418</v>
      </c>
      <c r="C433" s="47" t="s">
        <v>419</v>
      </c>
      <c r="D433" s="49" t="s">
        <v>420</v>
      </c>
      <c r="E433" s="35"/>
      <c r="F433" s="38" t="s">
        <v>1633</v>
      </c>
      <c r="G433" s="29" t="s">
        <v>1634</v>
      </c>
      <c r="H433" s="39" t="s">
        <v>1635</v>
      </c>
      <c r="I433" s="40"/>
      <c r="J433" s="41"/>
    </row>
    <row r="434" spans="1:10" ht="15" customHeight="1">
      <c r="A434" s="27"/>
      <c r="B434" s="44" t="s">
        <v>260</v>
      </c>
      <c r="C434" s="47" t="s">
        <v>261</v>
      </c>
      <c r="D434" s="49" t="s">
        <v>262</v>
      </c>
      <c r="E434" s="35"/>
      <c r="F434" s="38" t="s">
        <v>397</v>
      </c>
      <c r="G434" s="29" t="s">
        <v>398</v>
      </c>
      <c r="H434" s="39" t="s">
        <v>399</v>
      </c>
      <c r="I434" s="40"/>
      <c r="J434" s="41"/>
    </row>
    <row r="435" spans="1:10" ht="15" customHeight="1">
      <c r="A435" s="27"/>
      <c r="B435" s="44" t="s">
        <v>230</v>
      </c>
      <c r="C435" s="47" t="s">
        <v>231</v>
      </c>
      <c r="D435" s="49" t="s">
        <v>232</v>
      </c>
      <c r="E435" s="35"/>
      <c r="F435" s="38" t="s">
        <v>537</v>
      </c>
      <c r="G435" s="29" t="s">
        <v>538</v>
      </c>
      <c r="H435" s="39" t="s">
        <v>539</v>
      </c>
      <c r="I435" s="40"/>
      <c r="J435" s="41"/>
    </row>
    <row r="436" spans="1:10" ht="15" customHeight="1">
      <c r="A436" s="27"/>
      <c r="B436" s="72" t="s">
        <v>853</v>
      </c>
      <c r="C436" s="73" t="s">
        <v>854</v>
      </c>
      <c r="D436" s="49" t="s">
        <v>855</v>
      </c>
      <c r="E436" s="43"/>
      <c r="F436" s="38" t="s">
        <v>1522</v>
      </c>
      <c r="G436" s="29" t="s">
        <v>1523</v>
      </c>
      <c r="H436" s="39" t="s">
        <v>1524</v>
      </c>
      <c r="I436" s="40"/>
      <c r="J436" s="41"/>
    </row>
    <row r="437" spans="1:10" ht="15" customHeight="1">
      <c r="A437" s="27"/>
      <c r="B437" s="44" t="s">
        <v>566</v>
      </c>
      <c r="C437" s="47" t="s">
        <v>567</v>
      </c>
      <c r="D437" s="49" t="s">
        <v>568</v>
      </c>
      <c r="E437" s="35"/>
      <c r="F437" s="38" t="s">
        <v>613</v>
      </c>
      <c r="G437" s="29" t="s">
        <v>614</v>
      </c>
      <c r="H437" s="39" t="s">
        <v>615</v>
      </c>
      <c r="I437" s="40"/>
      <c r="J437" s="41"/>
    </row>
    <row r="438" spans="1:10" ht="15" customHeight="1">
      <c r="A438" s="27"/>
      <c r="B438" s="72" t="s">
        <v>664</v>
      </c>
      <c r="C438" s="73" t="s">
        <v>665</v>
      </c>
      <c r="D438" s="49" t="s">
        <v>666</v>
      </c>
      <c r="E438" s="43"/>
      <c r="F438" s="38" t="s">
        <v>1734</v>
      </c>
      <c r="G438" s="29" t="s">
        <v>1735</v>
      </c>
      <c r="H438" s="39" t="s">
        <v>1736</v>
      </c>
      <c r="I438" s="40"/>
      <c r="J438" s="41"/>
    </row>
    <row r="439" spans="1:10" ht="15" customHeight="1">
      <c r="A439" s="27"/>
      <c r="B439" s="44" t="s">
        <v>676</v>
      </c>
      <c r="C439" s="47" t="s">
        <v>677</v>
      </c>
      <c r="D439" s="49" t="s">
        <v>678</v>
      </c>
      <c r="E439" s="35"/>
      <c r="F439" s="38" t="s">
        <v>1675</v>
      </c>
      <c r="G439" s="29" t="s">
        <v>1676</v>
      </c>
      <c r="H439" s="39" t="s">
        <v>1677</v>
      </c>
      <c r="I439" s="40"/>
      <c r="J439" s="41"/>
    </row>
    <row r="440" spans="1:10" ht="15" customHeight="1">
      <c r="A440" s="27"/>
      <c r="B440" s="44" t="s">
        <v>682</v>
      </c>
      <c r="C440" s="47" t="s">
        <v>683</v>
      </c>
      <c r="D440" s="49" t="s">
        <v>684</v>
      </c>
      <c r="E440" s="35"/>
      <c r="F440" s="38" t="s">
        <v>679</v>
      </c>
      <c r="G440" s="29" t="s">
        <v>680</v>
      </c>
      <c r="H440" s="39" t="s">
        <v>681</v>
      </c>
      <c r="I440" s="40"/>
      <c r="J440" s="41"/>
    </row>
    <row r="441" spans="1:10" ht="15" customHeight="1">
      <c r="A441" s="27"/>
      <c r="B441" s="44" t="s">
        <v>670</v>
      </c>
      <c r="C441" s="47" t="s">
        <v>671</v>
      </c>
      <c r="D441" s="49" t="s">
        <v>672</v>
      </c>
      <c r="E441" s="35"/>
      <c r="F441" s="38" t="s">
        <v>1016</v>
      </c>
      <c r="G441" s="29" t="s">
        <v>1017</v>
      </c>
      <c r="H441" s="39" t="s">
        <v>1018</v>
      </c>
      <c r="I441" s="40"/>
      <c r="J441" s="41"/>
    </row>
    <row r="442" spans="1:10" ht="15" customHeight="1">
      <c r="A442" s="27"/>
      <c r="B442" s="44" t="s">
        <v>1031</v>
      </c>
      <c r="C442" s="47" t="s">
        <v>1032</v>
      </c>
      <c r="D442" s="49" t="s">
        <v>1033</v>
      </c>
      <c r="E442" s="35"/>
      <c r="F442" s="38" t="s">
        <v>323</v>
      </c>
      <c r="G442" s="29" t="s">
        <v>324</v>
      </c>
      <c r="H442" s="39" t="s">
        <v>325</v>
      </c>
      <c r="I442" s="40"/>
      <c r="J442" s="41"/>
    </row>
    <row r="443" spans="1:10" ht="15" customHeight="1">
      <c r="A443" s="27"/>
      <c r="B443" s="72" t="s">
        <v>1263</v>
      </c>
      <c r="C443" s="73" t="s">
        <v>1264</v>
      </c>
      <c r="D443" s="49" t="s">
        <v>1265</v>
      </c>
      <c r="E443" s="43"/>
      <c r="F443" s="38" t="s">
        <v>1396</v>
      </c>
      <c r="G443" s="29" t="s">
        <v>1397</v>
      </c>
      <c r="H443" s="39" t="s">
        <v>1398</v>
      </c>
      <c r="I443" s="40"/>
      <c r="J443" s="41"/>
    </row>
    <row r="444" spans="1:10" ht="15" customHeight="1">
      <c r="A444" s="27"/>
      <c r="B444" s="72" t="s">
        <v>1166</v>
      </c>
      <c r="C444" s="73" t="s">
        <v>1167</v>
      </c>
      <c r="D444" s="49" t="s">
        <v>1168</v>
      </c>
      <c r="E444" s="43"/>
      <c r="F444" s="38" t="s">
        <v>1737</v>
      </c>
      <c r="G444" s="29" t="s">
        <v>1738</v>
      </c>
      <c r="H444" s="39" t="s">
        <v>1739</v>
      </c>
      <c r="I444" s="40"/>
      <c r="J444" s="41"/>
    </row>
    <row r="445" spans="1:10" ht="15" customHeight="1">
      <c r="A445" s="27"/>
      <c r="B445" s="72" t="s">
        <v>356</v>
      </c>
      <c r="C445" s="73" t="s">
        <v>357</v>
      </c>
      <c r="D445" s="49" t="s">
        <v>358</v>
      </c>
      <c r="E445" s="43"/>
      <c r="F445" s="38" t="s">
        <v>209</v>
      </c>
      <c r="G445" s="29" t="s">
        <v>210</v>
      </c>
      <c r="H445" s="39" t="s">
        <v>211</v>
      </c>
      <c r="I445" s="40"/>
      <c r="J445" s="41"/>
    </row>
    <row r="446" spans="1:10" ht="15" customHeight="1">
      <c r="A446" s="27"/>
      <c r="B446" s="44" t="s">
        <v>649</v>
      </c>
      <c r="C446" s="47" t="s">
        <v>650</v>
      </c>
      <c r="D446" s="49" t="s">
        <v>651</v>
      </c>
      <c r="E446" s="35"/>
      <c r="F446" s="38" t="s">
        <v>1453</v>
      </c>
      <c r="G446" s="29" t="s">
        <v>1454</v>
      </c>
      <c r="H446" s="39" t="s">
        <v>1455</v>
      </c>
      <c r="I446" s="40"/>
      <c r="J446" s="41"/>
    </row>
    <row r="447" spans="1:10" ht="15" customHeight="1">
      <c r="A447" s="27"/>
      <c r="B447" s="72" t="s">
        <v>688</v>
      </c>
      <c r="C447" s="73" t="s">
        <v>689</v>
      </c>
      <c r="D447" s="49" t="s">
        <v>690</v>
      </c>
      <c r="E447" s="43"/>
      <c r="F447" s="38" t="s">
        <v>667</v>
      </c>
      <c r="G447" s="29" t="s">
        <v>668</v>
      </c>
      <c r="H447" s="39" t="s">
        <v>669</v>
      </c>
      <c r="I447" s="40"/>
      <c r="J447" s="41"/>
    </row>
    <row r="448" spans="1:10" ht="15" customHeight="1">
      <c r="A448" s="27"/>
      <c r="B448" s="72" t="s">
        <v>1305</v>
      </c>
      <c r="C448" s="73" t="s">
        <v>1306</v>
      </c>
      <c r="D448" s="49" t="s">
        <v>1307</v>
      </c>
      <c r="E448" s="43"/>
      <c r="F448" s="38" t="s">
        <v>814</v>
      </c>
      <c r="G448" s="29" t="s">
        <v>815</v>
      </c>
      <c r="H448" s="39" t="s">
        <v>816</v>
      </c>
      <c r="I448" s="40"/>
      <c r="J448" s="41"/>
    </row>
    <row r="449" spans="1:10" ht="15" customHeight="1">
      <c r="A449" s="27"/>
      <c r="B449" s="44" t="s">
        <v>1347</v>
      </c>
      <c r="C449" s="47" t="s">
        <v>1348</v>
      </c>
      <c r="D449" s="49" t="s">
        <v>1349</v>
      </c>
      <c r="E449" s="35"/>
      <c r="F449" s="38" t="s">
        <v>1320</v>
      </c>
      <c r="G449" s="29" t="s">
        <v>1321</v>
      </c>
      <c r="H449" s="39" t="s">
        <v>1322</v>
      </c>
      <c r="I449" s="40"/>
      <c r="J449" s="41"/>
    </row>
    <row r="450" spans="1:10" ht="15" customHeight="1">
      <c r="A450" s="27"/>
      <c r="B450" s="44" t="s">
        <v>224</v>
      </c>
      <c r="C450" s="47" t="s">
        <v>225</v>
      </c>
      <c r="D450" s="49" t="s">
        <v>226</v>
      </c>
      <c r="E450" s="35"/>
      <c r="F450" s="38" t="s">
        <v>1568</v>
      </c>
      <c r="G450" s="29" t="s">
        <v>1569</v>
      </c>
      <c r="H450" s="39" t="s">
        <v>1570</v>
      </c>
      <c r="I450" s="40"/>
      <c r="J450" s="41"/>
    </row>
    <row r="451" spans="1:10" ht="15" customHeight="1">
      <c r="A451" s="27"/>
      <c r="B451" s="44" t="s">
        <v>940</v>
      </c>
      <c r="C451" s="47" t="s">
        <v>941</v>
      </c>
      <c r="D451" s="49" t="s">
        <v>942</v>
      </c>
      <c r="E451" s="35"/>
      <c r="F451" s="38" t="s">
        <v>311</v>
      </c>
      <c r="G451" s="29" t="s">
        <v>312</v>
      </c>
      <c r="H451" s="39" t="s">
        <v>313</v>
      </c>
      <c r="I451" s="40"/>
      <c r="J451" s="41"/>
    </row>
    <row r="452" spans="1:10" ht="15" customHeight="1">
      <c r="A452" s="27"/>
      <c r="B452" s="72" t="s">
        <v>1740</v>
      </c>
      <c r="C452" s="73" t="s">
        <v>1741</v>
      </c>
      <c r="D452" s="49" t="s">
        <v>1742</v>
      </c>
      <c r="E452" s="43"/>
      <c r="F452" s="38" t="s">
        <v>835</v>
      </c>
      <c r="G452" s="29" t="s">
        <v>836</v>
      </c>
      <c r="H452" s="39" t="s">
        <v>837</v>
      </c>
      <c r="I452" s="40"/>
      <c r="J452" s="41"/>
    </row>
    <row r="453" spans="1:10" ht="15" customHeight="1">
      <c r="A453" s="27"/>
      <c r="B453" s="44" t="s">
        <v>1548</v>
      </c>
      <c r="C453" s="47" t="s">
        <v>1549</v>
      </c>
      <c r="D453" s="49" t="s">
        <v>1550</v>
      </c>
      <c r="E453" s="35"/>
      <c r="F453" s="38" t="s">
        <v>1595</v>
      </c>
      <c r="G453" s="29" t="s">
        <v>1596</v>
      </c>
      <c r="H453" s="39" t="s">
        <v>1597</v>
      </c>
      <c r="I453" s="40"/>
      <c r="J453" s="41"/>
    </row>
    <row r="454" spans="1:10" ht="15" customHeight="1">
      <c r="A454" s="27"/>
      <c r="B454" s="44" t="s">
        <v>934</v>
      </c>
      <c r="C454" s="47" t="s">
        <v>935</v>
      </c>
      <c r="D454" s="49" t="s">
        <v>936</v>
      </c>
      <c r="E454" s="35"/>
      <c r="F454" s="38" t="s">
        <v>1589</v>
      </c>
      <c r="G454" s="29" t="s">
        <v>1590</v>
      </c>
      <c r="H454" s="39" t="s">
        <v>1591</v>
      </c>
      <c r="I454" s="40"/>
      <c r="J454" s="41"/>
    </row>
    <row r="455" spans="1:10" ht="15" customHeight="1">
      <c r="A455" s="27"/>
      <c r="B455" s="44" t="s">
        <v>1551</v>
      </c>
      <c r="C455" s="47" t="s">
        <v>1552</v>
      </c>
      <c r="D455" s="49" t="s">
        <v>1553</v>
      </c>
      <c r="E455" s="35"/>
      <c r="F455" s="38" t="s">
        <v>1583</v>
      </c>
      <c r="G455" s="29" t="s">
        <v>1584</v>
      </c>
      <c r="H455" s="39" t="s">
        <v>1585</v>
      </c>
      <c r="I455" s="40"/>
      <c r="J455" s="41"/>
    </row>
    <row r="456" spans="1:10" ht="15" customHeight="1">
      <c r="A456" s="27"/>
      <c r="B456" s="44" t="s">
        <v>1557</v>
      </c>
      <c r="C456" s="47" t="s">
        <v>1552</v>
      </c>
      <c r="D456" s="49" t="s">
        <v>1553</v>
      </c>
      <c r="E456" s="35"/>
      <c r="F456" s="38" t="s">
        <v>1592</v>
      </c>
      <c r="G456" s="29" t="s">
        <v>1593</v>
      </c>
      <c r="H456" s="39" t="s">
        <v>1594</v>
      </c>
      <c r="I456" s="40"/>
      <c r="J456" s="41"/>
    </row>
    <row r="457" spans="1:10" ht="15" customHeight="1">
      <c r="A457" s="27"/>
      <c r="B457" s="44" t="s">
        <v>1558</v>
      </c>
      <c r="C457" s="47" t="s">
        <v>1552</v>
      </c>
      <c r="D457" s="49" t="s">
        <v>1559</v>
      </c>
      <c r="E457" s="35"/>
      <c r="F457" s="38" t="s">
        <v>1580</v>
      </c>
      <c r="G457" s="29" t="s">
        <v>1581</v>
      </c>
      <c r="H457" s="39" t="s">
        <v>1582</v>
      </c>
      <c r="I457" s="40"/>
      <c r="J457" s="41"/>
    </row>
    <row r="458" spans="1:10" ht="15" customHeight="1">
      <c r="A458" s="27"/>
      <c r="B458" s="44" t="s">
        <v>1560</v>
      </c>
      <c r="C458" s="47" t="s">
        <v>1552</v>
      </c>
      <c r="D458" s="49" t="s">
        <v>1559</v>
      </c>
      <c r="E458" s="35"/>
      <c r="F458" s="38" t="s">
        <v>1574</v>
      </c>
      <c r="G458" s="29" t="s">
        <v>1575</v>
      </c>
      <c r="H458" s="39" t="s">
        <v>1576</v>
      </c>
      <c r="I458" s="40"/>
      <c r="J458" s="41"/>
    </row>
    <row r="459" spans="1:10" ht="15" customHeight="1">
      <c r="A459" s="27"/>
      <c r="B459" s="44" t="s">
        <v>1561</v>
      </c>
      <c r="C459" s="47" t="s">
        <v>1552</v>
      </c>
      <c r="D459" s="49" t="s">
        <v>1562</v>
      </c>
      <c r="E459" s="35"/>
      <c r="F459" s="38" t="s">
        <v>1692</v>
      </c>
      <c r="G459" s="29" t="s">
        <v>1693</v>
      </c>
      <c r="H459" s="39" t="s">
        <v>1694</v>
      </c>
      <c r="I459" s="40"/>
      <c r="J459" s="41"/>
    </row>
    <row r="460" spans="1:10" ht="15" customHeight="1">
      <c r="A460" s="27"/>
      <c r="B460" s="44" t="s">
        <v>1563</v>
      </c>
      <c r="C460" s="47" t="s">
        <v>1552</v>
      </c>
      <c r="D460" s="49" t="s">
        <v>1553</v>
      </c>
      <c r="E460" s="35"/>
      <c r="F460" s="38" t="s">
        <v>191</v>
      </c>
      <c r="G460" s="29" t="s">
        <v>192</v>
      </c>
      <c r="H460" s="39" t="s">
        <v>193</v>
      </c>
      <c r="I460" s="40"/>
      <c r="J460" s="41"/>
    </row>
    <row r="461" spans="1:10" ht="15" customHeight="1">
      <c r="A461" s="27"/>
      <c r="B461" s="44" t="s">
        <v>1567</v>
      </c>
      <c r="C461" s="47" t="s">
        <v>1552</v>
      </c>
      <c r="D461" s="49" t="s">
        <v>1553</v>
      </c>
      <c r="E461" s="35"/>
      <c r="F461" s="38" t="s">
        <v>197</v>
      </c>
      <c r="G461" s="29" t="s">
        <v>198</v>
      </c>
      <c r="H461" s="39" t="s">
        <v>199</v>
      </c>
      <c r="I461" s="40"/>
      <c r="J461" s="41"/>
    </row>
    <row r="462" spans="1:10" ht="15" customHeight="1">
      <c r="A462" s="27"/>
      <c r="B462" s="44" t="s">
        <v>1618</v>
      </c>
      <c r="C462" s="47" t="s">
        <v>1619</v>
      </c>
      <c r="D462" s="49" t="s">
        <v>1620</v>
      </c>
      <c r="E462" s="35"/>
      <c r="F462" s="38" t="s">
        <v>1131</v>
      </c>
      <c r="G462" s="29" t="s">
        <v>1132</v>
      </c>
      <c r="H462" s="39" t="s">
        <v>1133</v>
      </c>
      <c r="I462" s="40"/>
      <c r="J462" s="41"/>
    </row>
    <row r="463" spans="1:10" ht="15" customHeight="1">
      <c r="A463" s="27"/>
      <c r="B463" s="72" t="s">
        <v>1701</v>
      </c>
      <c r="C463" s="73" t="s">
        <v>1702</v>
      </c>
      <c r="D463" s="49" t="s">
        <v>1703</v>
      </c>
      <c r="E463" s="43"/>
      <c r="F463" s="38" t="s">
        <v>1137</v>
      </c>
      <c r="G463" s="29" t="s">
        <v>1138</v>
      </c>
      <c r="H463" s="39" t="s">
        <v>1139</v>
      </c>
      <c r="I463" s="40"/>
      <c r="J463" s="41"/>
    </row>
    <row r="464" spans="1:10" ht="15" customHeight="1">
      <c r="A464" s="27"/>
      <c r="B464" s="44" t="s">
        <v>1707</v>
      </c>
      <c r="C464" s="47" t="s">
        <v>1708</v>
      </c>
      <c r="D464" s="49" t="s">
        <v>1709</v>
      </c>
      <c r="E464" s="35"/>
      <c r="F464" s="38" t="s">
        <v>1743</v>
      </c>
      <c r="G464" s="29" t="s">
        <v>1744</v>
      </c>
      <c r="H464" s="39" t="s">
        <v>1745</v>
      </c>
      <c r="I464" s="40"/>
      <c r="J464" s="41"/>
    </row>
    <row r="465" spans="1:10" ht="15" customHeight="1">
      <c r="A465" s="27"/>
      <c r="B465" s="44" t="s">
        <v>1713</v>
      </c>
      <c r="C465" s="47" t="s">
        <v>1714</v>
      </c>
      <c r="D465" s="49" t="s">
        <v>1715</v>
      </c>
      <c r="E465" s="35"/>
      <c r="F465" s="38" t="s">
        <v>1125</v>
      </c>
      <c r="G465" s="29" t="s">
        <v>1126</v>
      </c>
      <c r="H465" s="39" t="s">
        <v>1127</v>
      </c>
      <c r="I465" s="40"/>
      <c r="J465" s="41"/>
    </row>
    <row r="466" spans="1:10" ht="15" customHeight="1">
      <c r="A466" s="27"/>
      <c r="B466" s="44" t="s">
        <v>587</v>
      </c>
      <c r="C466" s="47" t="s">
        <v>588</v>
      </c>
      <c r="D466" s="49" t="s">
        <v>589</v>
      </c>
      <c r="E466" s="35"/>
      <c r="F466" s="38" t="s">
        <v>1722</v>
      </c>
      <c r="G466" s="29" t="s">
        <v>1723</v>
      </c>
      <c r="H466" s="39" t="s">
        <v>1724</v>
      </c>
      <c r="I466" s="40"/>
      <c r="J466" s="41"/>
    </row>
    <row r="467" spans="1:10" ht="15" customHeight="1">
      <c r="A467" s="27"/>
      <c r="B467" s="44" t="s">
        <v>1746</v>
      </c>
      <c r="C467" s="47" t="s">
        <v>1747</v>
      </c>
      <c r="D467" s="49" t="s">
        <v>1748</v>
      </c>
      <c r="E467" s="35"/>
      <c r="F467" s="38" t="s">
        <v>1749</v>
      </c>
      <c r="G467" s="29" t="s">
        <v>1750</v>
      </c>
      <c r="H467" s="39" t="s">
        <v>1751</v>
      </c>
      <c r="I467" s="40"/>
      <c r="J467" s="41"/>
    </row>
    <row r="468" spans="1:10" ht="15" customHeight="1">
      <c r="A468" s="27"/>
      <c r="B468" s="44" t="s">
        <v>1212</v>
      </c>
      <c r="C468" s="47" t="s">
        <v>1213</v>
      </c>
      <c r="D468" s="49" t="s">
        <v>1214</v>
      </c>
      <c r="E468" s="35"/>
      <c r="F468" s="38" t="s">
        <v>161</v>
      </c>
      <c r="G468" s="29" t="s">
        <v>162</v>
      </c>
      <c r="H468" s="39" t="s">
        <v>163</v>
      </c>
      <c r="I468" s="40"/>
      <c r="J468" s="41"/>
    </row>
    <row r="469" spans="1:10" ht="15" customHeight="1">
      <c r="A469" s="27"/>
      <c r="B469" s="44" t="s">
        <v>1218</v>
      </c>
      <c r="C469" s="47" t="s">
        <v>1219</v>
      </c>
      <c r="D469" s="49" t="s">
        <v>1220</v>
      </c>
      <c r="E469" s="35"/>
      <c r="F469" s="38" t="s">
        <v>1752</v>
      </c>
      <c r="G469" s="29" t="s">
        <v>1753</v>
      </c>
      <c r="H469" s="39" t="s">
        <v>1754</v>
      </c>
      <c r="I469" s="40"/>
      <c r="J469" s="41"/>
    </row>
    <row r="470" spans="1:10" ht="15" customHeight="1">
      <c r="A470" s="27"/>
      <c r="B470" s="44" t="s">
        <v>1755</v>
      </c>
      <c r="C470" s="47" t="s">
        <v>1756</v>
      </c>
      <c r="D470" s="49" t="s">
        <v>1757</v>
      </c>
      <c r="E470" s="35"/>
      <c r="F470" s="38" t="s">
        <v>1063</v>
      </c>
      <c r="G470" s="29" t="s">
        <v>1064</v>
      </c>
      <c r="H470" s="39" t="s">
        <v>1065</v>
      </c>
      <c r="I470" s="40"/>
      <c r="J470" s="41"/>
    </row>
    <row r="471" spans="1:10" ht="15" customHeight="1">
      <c r="A471" s="27"/>
      <c r="B471" s="44" t="s">
        <v>1758</v>
      </c>
      <c r="C471" s="47" t="s">
        <v>1759</v>
      </c>
      <c r="D471" s="49" t="s">
        <v>1760</v>
      </c>
      <c r="E471" s="35"/>
      <c r="F471" s="38" t="s">
        <v>1534</v>
      </c>
      <c r="G471" s="29" t="s">
        <v>1535</v>
      </c>
      <c r="H471" s="39" t="s">
        <v>1536</v>
      </c>
      <c r="I471" s="40"/>
      <c r="J471" s="41"/>
    </row>
    <row r="472" spans="1:10" ht="15" customHeight="1">
      <c r="A472" s="27"/>
      <c r="B472" s="72" t="s">
        <v>1749</v>
      </c>
      <c r="C472" s="73" t="s">
        <v>1750</v>
      </c>
      <c r="D472" s="49" t="s">
        <v>1751</v>
      </c>
      <c r="E472" s="43"/>
      <c r="F472" s="38" t="s">
        <v>1260</v>
      </c>
      <c r="G472" s="29" t="s">
        <v>1261</v>
      </c>
      <c r="H472" s="39" t="s">
        <v>1262</v>
      </c>
      <c r="I472" s="40"/>
      <c r="J472" s="41"/>
    </row>
    <row r="473" spans="1:10" ht="15" customHeight="1">
      <c r="A473" s="27"/>
      <c r="B473" s="72" t="s">
        <v>320</v>
      </c>
      <c r="C473" s="73" t="s">
        <v>321</v>
      </c>
      <c r="D473" s="49" t="s">
        <v>322</v>
      </c>
      <c r="E473" s="43"/>
      <c r="F473" s="38" t="s">
        <v>575</v>
      </c>
      <c r="G473" s="29" t="s">
        <v>576</v>
      </c>
      <c r="H473" s="39" t="s">
        <v>577</v>
      </c>
      <c r="I473" s="40"/>
      <c r="J473" s="41"/>
    </row>
    <row r="474" spans="1:10" ht="15" customHeight="1">
      <c r="A474" s="27"/>
      <c r="B474" s="44" t="s">
        <v>206</v>
      </c>
      <c r="C474" s="47" t="s">
        <v>207</v>
      </c>
      <c r="D474" s="49" t="s">
        <v>208</v>
      </c>
      <c r="E474" s="35"/>
      <c r="F474" s="38" t="s">
        <v>1740</v>
      </c>
      <c r="G474" s="29" t="s">
        <v>1741</v>
      </c>
      <c r="H474" s="39" t="s">
        <v>1742</v>
      </c>
      <c r="I474" s="40"/>
      <c r="J474" s="41"/>
    </row>
    <row r="475" spans="1:10" ht="15" customHeight="1">
      <c r="A475" s="27"/>
      <c r="B475" s="44" t="s">
        <v>212</v>
      </c>
      <c r="C475" s="47" t="s">
        <v>213</v>
      </c>
      <c r="D475" s="49" t="s">
        <v>214</v>
      </c>
      <c r="E475" s="35"/>
      <c r="F475" s="38" t="s">
        <v>549</v>
      </c>
      <c r="G475" s="29" t="s">
        <v>550</v>
      </c>
      <c r="H475" s="39" t="s">
        <v>551</v>
      </c>
      <c r="I475" s="40"/>
      <c r="J475" s="41"/>
    </row>
    <row r="476" spans="1:10" ht="15" customHeight="1">
      <c r="A476" s="27"/>
      <c r="B476" s="72" t="s">
        <v>1761</v>
      </c>
      <c r="C476" s="73" t="s">
        <v>1762</v>
      </c>
      <c r="D476" s="49" t="s">
        <v>1763</v>
      </c>
      <c r="E476" s="43"/>
      <c r="F476" s="38" t="s">
        <v>1554</v>
      </c>
      <c r="G476" s="29" t="s">
        <v>1555</v>
      </c>
      <c r="H476" s="39" t="s">
        <v>1556</v>
      </c>
      <c r="I476" s="40"/>
      <c r="J476" s="41"/>
    </row>
    <row r="477" spans="1:10" ht="15" customHeight="1">
      <c r="A477" s="27"/>
      <c r="B477" s="44" t="s">
        <v>1382</v>
      </c>
      <c r="C477" s="47" t="s">
        <v>1383</v>
      </c>
      <c r="D477" s="49" t="s">
        <v>1384</v>
      </c>
      <c r="E477" s="35"/>
      <c r="F477" s="38" t="s">
        <v>1426</v>
      </c>
      <c r="G477" s="29" t="s">
        <v>1427</v>
      </c>
      <c r="H477" s="39" t="s">
        <v>1428</v>
      </c>
      <c r="I477" s="40"/>
      <c r="J477" s="41"/>
    </row>
    <row r="478" spans="1:10" ht="15" customHeight="1">
      <c r="A478" s="27"/>
      <c r="B478" s="44" t="s">
        <v>1388</v>
      </c>
      <c r="C478" s="47" t="s">
        <v>1389</v>
      </c>
      <c r="D478" s="49" t="s">
        <v>1390</v>
      </c>
      <c r="E478" s="35"/>
      <c r="F478" s="38" t="s">
        <v>1764</v>
      </c>
      <c r="G478" s="29" t="s">
        <v>1765</v>
      </c>
      <c r="H478" s="39" t="s">
        <v>1766</v>
      </c>
      <c r="I478" s="40"/>
      <c r="J478" s="41"/>
    </row>
    <row r="479" spans="1:10" ht="15" customHeight="1">
      <c r="A479" s="27"/>
      <c r="B479" s="44" t="s">
        <v>1385</v>
      </c>
      <c r="C479" s="47" t="s">
        <v>1386</v>
      </c>
      <c r="D479" s="49" t="s">
        <v>1387</v>
      </c>
      <c r="E479" s="35"/>
      <c r="F479" s="38" t="s">
        <v>341</v>
      </c>
      <c r="G479" s="29" t="s">
        <v>342</v>
      </c>
      <c r="H479" s="39" t="s">
        <v>343</v>
      </c>
      <c r="I479" s="40"/>
      <c r="J479" s="41"/>
    </row>
    <row r="480" spans="1:10" ht="15" customHeight="1">
      <c r="A480" s="27"/>
      <c r="B480" s="72" t="s">
        <v>1767</v>
      </c>
      <c r="C480" s="73" t="s">
        <v>1768</v>
      </c>
      <c r="D480" s="49" t="s">
        <v>1769</v>
      </c>
      <c r="E480" s="35"/>
      <c r="F480" s="38" t="s">
        <v>347</v>
      </c>
      <c r="G480" s="29" t="s">
        <v>348</v>
      </c>
      <c r="H480" s="39" t="s">
        <v>349</v>
      </c>
      <c r="I480" s="40"/>
      <c r="J480" s="41"/>
    </row>
    <row r="481" spans="1:10" ht="15" customHeight="1">
      <c r="A481" s="27"/>
      <c r="B481" s="44" t="s">
        <v>1770</v>
      </c>
      <c r="C481" s="47" t="s">
        <v>1771</v>
      </c>
      <c r="D481" s="49" t="s">
        <v>1772</v>
      </c>
      <c r="E481" s="35"/>
      <c r="F481" s="38" t="s">
        <v>1495</v>
      </c>
      <c r="G481" s="29" t="s">
        <v>1496</v>
      </c>
      <c r="H481" s="39" t="s">
        <v>1497</v>
      </c>
      <c r="I481" s="40"/>
      <c r="J481" s="41"/>
    </row>
    <row r="482" spans="1:10" ht="15" customHeight="1">
      <c r="A482" s="27"/>
      <c r="B482" s="44" t="s">
        <v>1441</v>
      </c>
      <c r="C482" s="47" t="s">
        <v>1442</v>
      </c>
      <c r="D482" s="49" t="s">
        <v>1443</v>
      </c>
      <c r="E482" s="35"/>
      <c r="F482" s="38" t="s">
        <v>1498</v>
      </c>
      <c r="G482" s="29" t="s">
        <v>1499</v>
      </c>
      <c r="H482" s="39" t="s">
        <v>1500</v>
      </c>
      <c r="I482" s="40"/>
      <c r="J482" s="41"/>
    </row>
    <row r="483" spans="1:10" ht="15" customHeight="1">
      <c r="A483" s="27"/>
      <c r="B483" s="44" t="s">
        <v>1444</v>
      </c>
      <c r="C483" s="47" t="s">
        <v>1445</v>
      </c>
      <c r="D483" s="49" t="s">
        <v>1446</v>
      </c>
      <c r="E483" s="35"/>
      <c r="F483" s="38" t="s">
        <v>1504</v>
      </c>
      <c r="G483" s="29" t="s">
        <v>1505</v>
      </c>
      <c r="H483" s="39" t="s">
        <v>1506</v>
      </c>
      <c r="I483" s="40"/>
      <c r="J483" s="41"/>
    </row>
    <row r="484" spans="1:10" ht="15" customHeight="1">
      <c r="A484" s="27"/>
      <c r="B484" s="44" t="s">
        <v>1657</v>
      </c>
      <c r="C484" s="47" t="s">
        <v>1658</v>
      </c>
      <c r="D484" s="49" t="s">
        <v>1659</v>
      </c>
      <c r="E484" s="35"/>
      <c r="F484" s="38" t="s">
        <v>353</v>
      </c>
      <c r="G484" s="29" t="s">
        <v>354</v>
      </c>
      <c r="H484" s="39" t="s">
        <v>355</v>
      </c>
      <c r="I484" s="40"/>
      <c r="J484" s="41"/>
    </row>
    <row r="485" spans="1:10" ht="15" customHeight="1">
      <c r="A485" s="27"/>
      <c r="B485" s="44" t="s">
        <v>406</v>
      </c>
      <c r="C485" s="47" t="s">
        <v>407</v>
      </c>
      <c r="D485" s="49" t="s">
        <v>408</v>
      </c>
      <c r="E485" s="35"/>
      <c r="F485" s="38" t="s">
        <v>1773</v>
      </c>
      <c r="G485" s="29" t="s">
        <v>1774</v>
      </c>
      <c r="H485" s="39" t="s">
        <v>1775</v>
      </c>
      <c r="I485" s="40"/>
      <c r="J485" s="41"/>
    </row>
    <row r="486" spans="1:10" ht="15" customHeight="1">
      <c r="A486" s="27"/>
      <c r="B486" s="44" t="s">
        <v>1055</v>
      </c>
      <c r="C486" s="47" t="s">
        <v>1056</v>
      </c>
      <c r="D486" s="49" t="s">
        <v>1057</v>
      </c>
      <c r="E486" s="35"/>
      <c r="F486" s="38" t="s">
        <v>1776</v>
      </c>
      <c r="G486" s="29" t="s">
        <v>1777</v>
      </c>
      <c r="H486" s="39" t="s">
        <v>1778</v>
      </c>
      <c r="I486" s="40"/>
      <c r="J486" s="41"/>
    </row>
    <row r="487" spans="1:10" ht="15" customHeight="1">
      <c r="A487" s="27"/>
      <c r="B487" s="72" t="s">
        <v>1779</v>
      </c>
      <c r="C487" s="73" t="s">
        <v>1780</v>
      </c>
      <c r="D487" s="49" t="s">
        <v>1781</v>
      </c>
      <c r="E487" s="69"/>
      <c r="F487" s="38" t="s">
        <v>1782</v>
      </c>
      <c r="G487" s="29" t="s">
        <v>1777</v>
      </c>
      <c r="H487" s="39" t="s">
        <v>1783</v>
      </c>
      <c r="I487" s="40"/>
      <c r="J487" s="41"/>
    </row>
    <row r="488" spans="1:10" ht="15" customHeight="1">
      <c r="A488" s="27"/>
      <c r="B488" s="44" t="s">
        <v>1752</v>
      </c>
      <c r="C488" s="47" t="s">
        <v>1753</v>
      </c>
      <c r="D488" s="49" t="s">
        <v>1754</v>
      </c>
      <c r="E488" s="35"/>
      <c r="F488" s="38" t="s">
        <v>1784</v>
      </c>
      <c r="G488" s="29" t="s">
        <v>1785</v>
      </c>
      <c r="H488" s="39" t="s">
        <v>1786</v>
      </c>
      <c r="I488" s="40"/>
      <c r="J488" s="41"/>
    </row>
    <row r="489" spans="1:10" ht="15" customHeight="1">
      <c r="A489" s="27"/>
      <c r="B489" s="72" t="s">
        <v>1787</v>
      </c>
      <c r="C489" s="73" t="s">
        <v>1788</v>
      </c>
      <c r="D489" s="49" t="s">
        <v>1789</v>
      </c>
      <c r="E489" s="43"/>
      <c r="F489" s="38" t="s">
        <v>1790</v>
      </c>
      <c r="G489" s="29" t="s">
        <v>1785</v>
      </c>
      <c r="H489" s="39" t="s">
        <v>1791</v>
      </c>
      <c r="I489" s="40"/>
      <c r="J489" s="41"/>
    </row>
    <row r="490" spans="1:10" ht="15" customHeight="1">
      <c r="A490" s="27"/>
      <c r="B490" s="44" t="s">
        <v>1792</v>
      </c>
      <c r="C490" s="47" t="s">
        <v>1793</v>
      </c>
      <c r="D490" s="49" t="s">
        <v>1794</v>
      </c>
      <c r="E490" s="35"/>
      <c r="F490" s="38" t="s">
        <v>1666</v>
      </c>
      <c r="G490" s="29" t="s">
        <v>1667</v>
      </c>
      <c r="H490" s="39" t="s">
        <v>1668</v>
      </c>
      <c r="I490" s="40"/>
      <c r="J490" s="41"/>
    </row>
    <row r="491" spans="1:10" ht="15" customHeight="1">
      <c r="A491" s="27"/>
      <c r="B491" s="44" t="s">
        <v>1492</v>
      </c>
      <c r="C491" s="47" t="s">
        <v>1493</v>
      </c>
      <c r="D491" s="49" t="s">
        <v>1494</v>
      </c>
      <c r="E491" s="35"/>
      <c r="F491" s="38" t="s">
        <v>1663</v>
      </c>
      <c r="G491" s="29" t="s">
        <v>1664</v>
      </c>
      <c r="H491" s="39" t="s">
        <v>1665</v>
      </c>
      <c r="I491" s="40"/>
      <c r="J491" s="41"/>
    </row>
    <row r="492" spans="1:10" ht="15" customHeight="1">
      <c r="A492" s="27"/>
      <c r="B492" s="44" t="s">
        <v>1278</v>
      </c>
      <c r="C492" s="47" t="s">
        <v>1279</v>
      </c>
      <c r="D492" s="49" t="s">
        <v>1280</v>
      </c>
      <c r="E492" s="35"/>
      <c r="F492" s="38" t="s">
        <v>1728</v>
      </c>
      <c r="G492" s="29" t="s">
        <v>1729</v>
      </c>
      <c r="H492" s="39" t="s">
        <v>1730</v>
      </c>
      <c r="I492" s="40"/>
      <c r="J492" s="41"/>
    </row>
    <row r="493" spans="1:10" ht="15" customHeight="1">
      <c r="A493" s="27"/>
      <c r="B493" s="44" t="s">
        <v>1379</v>
      </c>
      <c r="C493" s="47" t="s">
        <v>1380</v>
      </c>
      <c r="D493" s="49" t="s">
        <v>1381</v>
      </c>
      <c r="E493" s="35"/>
      <c r="F493" s="38" t="s">
        <v>1621</v>
      </c>
      <c r="G493" s="29" t="s">
        <v>1622</v>
      </c>
      <c r="H493" s="39" t="s">
        <v>1623</v>
      </c>
      <c r="I493" s="40"/>
      <c r="J493" s="41"/>
    </row>
    <row r="494" spans="1:10" ht="15" customHeight="1">
      <c r="A494" s="27"/>
      <c r="B494" s="44" t="s">
        <v>1230</v>
      </c>
      <c r="C494" s="47" t="s">
        <v>1231</v>
      </c>
      <c r="D494" s="49" t="s">
        <v>1232</v>
      </c>
      <c r="E494" s="35"/>
      <c r="F494" s="38" t="s">
        <v>1627</v>
      </c>
      <c r="G494" s="29" t="s">
        <v>1628</v>
      </c>
      <c r="H494" s="39" t="s">
        <v>1629</v>
      </c>
      <c r="I494" s="40"/>
      <c r="J494" s="41"/>
    </row>
    <row r="495" spans="1:10" ht="15" customHeight="1">
      <c r="A495" s="27"/>
      <c r="B495" s="44" t="s">
        <v>1616</v>
      </c>
      <c r="C495" s="47" t="s">
        <v>1616</v>
      </c>
      <c r="D495" s="49" t="s">
        <v>1617</v>
      </c>
      <c r="E495" s="35"/>
      <c r="F495" s="38" t="s">
        <v>1624</v>
      </c>
      <c r="G495" s="29" t="s">
        <v>1625</v>
      </c>
      <c r="H495" s="39" t="s">
        <v>1626</v>
      </c>
      <c r="I495" s="40"/>
      <c r="J495" s="41"/>
    </row>
    <row r="496" spans="1:10" ht="15" customHeight="1">
      <c r="A496" s="27"/>
      <c r="B496" s="44" t="s">
        <v>1370</v>
      </c>
      <c r="C496" s="47" t="s">
        <v>1371</v>
      </c>
      <c r="D496" s="49" t="s">
        <v>1372</v>
      </c>
      <c r="E496" s="35"/>
      <c r="F496" s="38" t="s">
        <v>1761</v>
      </c>
      <c r="G496" s="29" t="s">
        <v>1762</v>
      </c>
      <c r="H496" s="39" t="s">
        <v>1763</v>
      </c>
      <c r="I496" s="40"/>
      <c r="J496" s="41"/>
    </row>
    <row r="497" spans="1:10" ht="15" customHeight="1">
      <c r="A497" s="27"/>
      <c r="B497" s="44" t="s">
        <v>1373</v>
      </c>
      <c r="C497" s="47" t="s">
        <v>1374</v>
      </c>
      <c r="D497" s="49" t="s">
        <v>1375</v>
      </c>
      <c r="E497" s="35"/>
      <c r="F497" s="38" t="s">
        <v>1795</v>
      </c>
      <c r="G497" s="29" t="s">
        <v>1796</v>
      </c>
      <c r="H497" s="39" t="s">
        <v>1797</v>
      </c>
      <c r="I497" s="40"/>
      <c r="J497" s="41"/>
    </row>
    <row r="498" spans="1:10" ht="15" customHeight="1">
      <c r="A498" s="27"/>
      <c r="B498" s="44" t="s">
        <v>1376</v>
      </c>
      <c r="C498" s="47" t="s">
        <v>1377</v>
      </c>
      <c r="D498" s="49" t="s">
        <v>1378</v>
      </c>
      <c r="E498" s="35"/>
      <c r="F498" s="38" t="s">
        <v>1798</v>
      </c>
      <c r="G498" s="29" t="s">
        <v>1799</v>
      </c>
      <c r="H498" s="39" t="s">
        <v>1800</v>
      </c>
      <c r="I498" s="40"/>
      <c r="J498" s="41"/>
    </row>
    <row r="499" spans="1:10" ht="15" customHeight="1">
      <c r="A499" s="27"/>
      <c r="B499" s="44" t="s">
        <v>1081</v>
      </c>
      <c r="C499" s="47" t="s">
        <v>1082</v>
      </c>
      <c r="D499" s="49" t="s">
        <v>1083</v>
      </c>
      <c r="E499" s="35"/>
      <c r="F499" s="38" t="s">
        <v>1746</v>
      </c>
      <c r="G499" s="29" t="s">
        <v>1747</v>
      </c>
      <c r="H499" s="39" t="s">
        <v>1748</v>
      </c>
      <c r="I499" s="40"/>
      <c r="J499" s="41"/>
    </row>
    <row r="500" spans="1:10" ht="15" customHeight="1">
      <c r="A500" s="27"/>
      <c r="B500" s="44" t="s">
        <v>1477</v>
      </c>
      <c r="C500" s="47" t="s">
        <v>1478</v>
      </c>
      <c r="D500" s="49" t="s">
        <v>1479</v>
      </c>
      <c r="E500" s="35"/>
      <c r="F500" s="38" t="s">
        <v>1630</v>
      </c>
      <c r="G500" s="29" t="s">
        <v>1631</v>
      </c>
      <c r="H500" s="39" t="s">
        <v>1632</v>
      </c>
      <c r="I500" s="40"/>
      <c r="J500" s="41"/>
    </row>
    <row r="501" spans="1:10" ht="15" customHeight="1">
      <c r="A501" s="27"/>
      <c r="B501" s="44" t="s">
        <v>1146</v>
      </c>
      <c r="C501" s="47" t="s">
        <v>1146</v>
      </c>
      <c r="D501" s="49" t="s">
        <v>1147</v>
      </c>
      <c r="E501" s="35"/>
      <c r="F501" s="38" t="s">
        <v>1092</v>
      </c>
      <c r="G501" s="29" t="s">
        <v>1093</v>
      </c>
      <c r="H501" s="39" t="s">
        <v>1094</v>
      </c>
      <c r="I501" s="40"/>
      <c r="J501" s="41"/>
    </row>
    <row r="502" spans="1:10" ht="15" customHeight="1">
      <c r="A502" s="27"/>
      <c r="B502" s="44" t="s">
        <v>1157</v>
      </c>
      <c r="C502" s="47" t="s">
        <v>1158</v>
      </c>
      <c r="D502" s="49" t="s">
        <v>1159</v>
      </c>
      <c r="E502" s="35"/>
      <c r="F502" s="38" t="s">
        <v>1801</v>
      </c>
      <c r="G502" s="29" t="s">
        <v>1802</v>
      </c>
      <c r="H502" s="39" t="s">
        <v>1803</v>
      </c>
      <c r="I502" s="40"/>
      <c r="J502" s="41"/>
    </row>
    <row r="503" spans="1:10" ht="15" customHeight="1">
      <c r="A503" s="27"/>
      <c r="B503" s="44" t="s">
        <v>1151</v>
      </c>
      <c r="C503" s="47" t="s">
        <v>1152</v>
      </c>
      <c r="D503" s="49" t="s">
        <v>1153</v>
      </c>
      <c r="E503" s="35"/>
      <c r="F503" s="38" t="s">
        <v>726</v>
      </c>
      <c r="G503" s="29" t="s">
        <v>727</v>
      </c>
      <c r="H503" s="39" t="s">
        <v>728</v>
      </c>
      <c r="I503" s="40"/>
      <c r="J503" s="41"/>
    </row>
    <row r="504" spans="1:10" ht="15" customHeight="1">
      <c r="A504" s="27"/>
      <c r="B504" s="44" t="s">
        <v>1134</v>
      </c>
      <c r="C504" s="47" t="s">
        <v>1135</v>
      </c>
      <c r="D504" s="49" t="s">
        <v>1136</v>
      </c>
      <c r="E504" s="35"/>
      <c r="F504" s="38" t="s">
        <v>732</v>
      </c>
      <c r="G504" s="29" t="s">
        <v>733</v>
      </c>
      <c r="H504" s="39" t="s">
        <v>734</v>
      </c>
      <c r="I504" s="40"/>
      <c r="J504" s="41"/>
    </row>
    <row r="505" spans="1:10" ht="15" customHeight="1">
      <c r="A505" s="27"/>
      <c r="B505" s="72" t="s">
        <v>1678</v>
      </c>
      <c r="C505" s="73" t="s">
        <v>1678</v>
      </c>
      <c r="D505" s="49" t="s">
        <v>1679</v>
      </c>
      <c r="E505" s="43"/>
      <c r="F505" s="38" t="s">
        <v>1284</v>
      </c>
      <c r="G505" s="29" t="s">
        <v>1285</v>
      </c>
      <c r="H505" s="39" t="s">
        <v>1286</v>
      </c>
      <c r="I505" s="40"/>
      <c r="J505" s="41"/>
    </row>
    <row r="506" spans="1:10" ht="15" customHeight="1">
      <c r="A506" s="27"/>
      <c r="B506" s="44" t="s">
        <v>1456</v>
      </c>
      <c r="C506" s="47" t="s">
        <v>1457</v>
      </c>
      <c r="D506" s="49" t="s">
        <v>1458</v>
      </c>
      <c r="E506" s="35"/>
      <c r="F506" s="38" t="s">
        <v>1417</v>
      </c>
      <c r="G506" s="29" t="s">
        <v>1418</v>
      </c>
      <c r="H506" s="39" t="s">
        <v>1419</v>
      </c>
      <c r="I506" s="40"/>
      <c r="J506" s="41"/>
    </row>
    <row r="507" spans="1:10" ht="15" customHeight="1">
      <c r="A507" s="27"/>
      <c r="B507" s="72" t="s">
        <v>741</v>
      </c>
      <c r="C507" s="73" t="s">
        <v>742</v>
      </c>
      <c r="D507" s="49" t="s">
        <v>743</v>
      </c>
      <c r="E507" s="35"/>
      <c r="F507" s="38" t="s">
        <v>1755</v>
      </c>
      <c r="G507" s="29" t="s">
        <v>1756</v>
      </c>
      <c r="H507" s="39" t="s">
        <v>1757</v>
      </c>
      <c r="I507" s="40"/>
      <c r="J507" s="41"/>
    </row>
    <row r="508" spans="1:10" ht="15" customHeight="1">
      <c r="A508" s="27"/>
      <c r="B508" s="44" t="s">
        <v>1669</v>
      </c>
      <c r="C508" s="47" t="s">
        <v>1670</v>
      </c>
      <c r="D508" s="49" t="s">
        <v>1671</v>
      </c>
      <c r="E508" s="35"/>
      <c r="F508" s="38" t="s">
        <v>1758</v>
      </c>
      <c r="G508" s="29" t="s">
        <v>1759</v>
      </c>
      <c r="H508" s="39" t="s">
        <v>1760</v>
      </c>
      <c r="I508" s="40"/>
      <c r="J508" s="41"/>
    </row>
    <row r="509" spans="1:10" ht="15" customHeight="1">
      <c r="A509" s="27"/>
      <c r="B509" s="72" t="s">
        <v>1414</v>
      </c>
      <c r="C509" s="73" t="s">
        <v>1415</v>
      </c>
      <c r="D509" s="49" t="s">
        <v>1416</v>
      </c>
      <c r="E509" s="43"/>
      <c r="F509" s="38" t="s">
        <v>1221</v>
      </c>
      <c r="G509" s="29" t="s">
        <v>1222</v>
      </c>
      <c r="H509" s="39" t="s">
        <v>1223</v>
      </c>
      <c r="I509" s="40"/>
      <c r="J509" s="41"/>
    </row>
    <row r="510" spans="1:10" ht="15" customHeight="1">
      <c r="A510" s="27"/>
      <c r="B510" s="44" t="s">
        <v>1420</v>
      </c>
      <c r="C510" s="47" t="s">
        <v>1421</v>
      </c>
      <c r="D510" s="49" t="s">
        <v>1422</v>
      </c>
      <c r="E510" s="35"/>
      <c r="F510" s="38" t="s">
        <v>895</v>
      </c>
      <c r="G510" s="29" t="s">
        <v>896</v>
      </c>
      <c r="H510" s="39" t="s">
        <v>897</v>
      </c>
      <c r="I510" s="40"/>
      <c r="J510" s="41"/>
    </row>
    <row r="511" spans="1:10" ht="15" customHeight="1">
      <c r="A511" s="27"/>
      <c r="B511" s="44" t="s">
        <v>773</v>
      </c>
      <c r="C511" s="47" t="s">
        <v>774</v>
      </c>
      <c r="D511" s="49" t="s">
        <v>775</v>
      </c>
      <c r="E511" s="35"/>
      <c r="F511" s="38" t="s">
        <v>263</v>
      </c>
      <c r="G511" s="29" t="s">
        <v>264</v>
      </c>
      <c r="H511" s="39" t="s">
        <v>265</v>
      </c>
      <c r="I511" s="40"/>
      <c r="J511" s="41"/>
    </row>
    <row r="512" spans="1:10" ht="15" customHeight="1">
      <c r="A512" s="27"/>
      <c r="B512" s="44" t="s">
        <v>747</v>
      </c>
      <c r="C512" s="47" t="s">
        <v>748</v>
      </c>
      <c r="D512" s="49" t="s">
        <v>749</v>
      </c>
      <c r="E512" s="35"/>
      <c r="F512" s="38" t="s">
        <v>1281</v>
      </c>
      <c r="G512" s="29" t="s">
        <v>1282</v>
      </c>
      <c r="H512" s="39" t="s">
        <v>1283</v>
      </c>
      <c r="I512" s="40"/>
      <c r="J512" s="41"/>
    </row>
    <row r="513" spans="1:10" ht="15" customHeight="1">
      <c r="A513" s="27"/>
      <c r="B513" s="44" t="s">
        <v>750</v>
      </c>
      <c r="C513" s="47" t="s">
        <v>748</v>
      </c>
      <c r="D513" s="49" t="s">
        <v>749</v>
      </c>
      <c r="E513" s="35"/>
      <c r="F513" s="38" t="s">
        <v>691</v>
      </c>
      <c r="G513" s="29" t="s">
        <v>692</v>
      </c>
      <c r="H513" s="39" t="s">
        <v>693</v>
      </c>
      <c r="I513" s="40"/>
      <c r="J513" s="41"/>
    </row>
    <row r="514" spans="1:10" ht="15" customHeight="1">
      <c r="A514" s="27"/>
      <c r="B514" s="44" t="s">
        <v>754</v>
      </c>
      <c r="C514" s="47" t="s">
        <v>748</v>
      </c>
      <c r="D514" s="49" t="s">
        <v>755</v>
      </c>
      <c r="E514" s="35"/>
      <c r="F514" s="38" t="s">
        <v>1364</v>
      </c>
      <c r="G514" s="29" t="s">
        <v>1365</v>
      </c>
      <c r="H514" s="39" t="s">
        <v>1366</v>
      </c>
      <c r="I514" s="40"/>
      <c r="J514" s="41"/>
    </row>
    <row r="515" spans="1:10" ht="15" customHeight="1">
      <c r="A515" s="27"/>
      <c r="B515" s="44" t="s">
        <v>759</v>
      </c>
      <c r="C515" s="47" t="s">
        <v>748</v>
      </c>
      <c r="D515" s="49" t="s">
        <v>755</v>
      </c>
      <c r="E515" s="35"/>
      <c r="F515" s="38" t="s">
        <v>1329</v>
      </c>
      <c r="G515" s="29" t="s">
        <v>1330</v>
      </c>
      <c r="H515" s="39" t="s">
        <v>1331</v>
      </c>
      <c r="I515" s="40"/>
      <c r="J515" s="41"/>
    </row>
    <row r="516" spans="1:10" ht="15" customHeight="1">
      <c r="A516" s="27"/>
      <c r="B516" s="44" t="s">
        <v>763</v>
      </c>
      <c r="C516" s="47" t="s">
        <v>748</v>
      </c>
      <c r="D516" s="49" t="s">
        <v>764</v>
      </c>
      <c r="E516" s="35"/>
      <c r="F516" s="38" t="s">
        <v>782</v>
      </c>
      <c r="G516" s="29" t="s">
        <v>782</v>
      </c>
      <c r="H516" s="39" t="s">
        <v>783</v>
      </c>
      <c r="I516" s="40"/>
      <c r="J516" s="41"/>
    </row>
    <row r="517" spans="1:10" ht="15" customHeight="1">
      <c r="A517" s="27"/>
      <c r="B517" s="44" t="s">
        <v>765</v>
      </c>
      <c r="C517" s="47" t="s">
        <v>748</v>
      </c>
      <c r="D517" s="49" t="s">
        <v>755</v>
      </c>
      <c r="E517" s="35"/>
      <c r="F517" s="38" t="s">
        <v>1672</v>
      </c>
      <c r="G517" s="29" t="s">
        <v>1673</v>
      </c>
      <c r="H517" s="39" t="s">
        <v>1674</v>
      </c>
      <c r="I517" s="40"/>
      <c r="J517" s="41"/>
    </row>
    <row r="518" spans="1:10" ht="15" customHeight="1">
      <c r="A518" s="27"/>
      <c r="B518" s="44" t="s">
        <v>769</v>
      </c>
      <c r="C518" s="47" t="s">
        <v>748</v>
      </c>
      <c r="D518" s="49" t="s">
        <v>755</v>
      </c>
      <c r="E518" s="35"/>
      <c r="F518" s="38" t="s">
        <v>1408</v>
      </c>
      <c r="G518" s="29" t="s">
        <v>1409</v>
      </c>
      <c r="H518" s="39" t="s">
        <v>1410</v>
      </c>
      <c r="I518" s="40"/>
      <c r="J518" s="41"/>
    </row>
    <row r="519" spans="1:10" ht="15" customHeight="1">
      <c r="A519" s="27"/>
      <c r="B519" s="44" t="s">
        <v>874</v>
      </c>
      <c r="C519" s="47" t="s">
        <v>875</v>
      </c>
      <c r="D519" s="49" t="s">
        <v>876</v>
      </c>
      <c r="E519" s="35"/>
      <c r="F519" s="38" t="s">
        <v>1202</v>
      </c>
      <c r="G519" s="29" t="s">
        <v>1203</v>
      </c>
      <c r="H519" s="39" t="s">
        <v>1204</v>
      </c>
      <c r="I519" s="40"/>
      <c r="J519" s="41"/>
    </row>
    <row r="520" spans="1:10" ht="15" customHeight="1">
      <c r="A520" s="27"/>
      <c r="B520" s="44" t="s">
        <v>1689</v>
      </c>
      <c r="C520" s="47" t="s">
        <v>1690</v>
      </c>
      <c r="D520" s="49" t="s">
        <v>1691</v>
      </c>
      <c r="E520" s="35"/>
      <c r="F520" s="38" t="s">
        <v>1435</v>
      </c>
      <c r="G520" s="29" t="s">
        <v>1436</v>
      </c>
      <c r="H520" s="39" t="s">
        <v>1437</v>
      </c>
      <c r="I520" s="40"/>
      <c r="J520" s="41"/>
    </row>
    <row r="521" spans="1:10" ht="15" customHeight="1">
      <c r="A521" s="27"/>
      <c r="B521" s="44" t="s">
        <v>1043</v>
      </c>
      <c r="C521" s="47" t="s">
        <v>1044</v>
      </c>
      <c r="D521" s="49" t="s">
        <v>1045</v>
      </c>
      <c r="E521" s="35"/>
      <c r="F521" s="38" t="s">
        <v>1719</v>
      </c>
      <c r="G521" s="29" t="s">
        <v>1720</v>
      </c>
      <c r="H521" s="39" t="s">
        <v>1721</v>
      </c>
      <c r="I521" s="40"/>
      <c r="J521" s="41"/>
    </row>
    <row r="522" spans="1:10" ht="15" customHeight="1">
      <c r="A522" s="27"/>
      <c r="B522" s="74" t="s">
        <v>350</v>
      </c>
      <c r="C522" s="75" t="s">
        <v>351</v>
      </c>
      <c r="D522" s="34" t="s">
        <v>352</v>
      </c>
      <c r="E522" s="43"/>
      <c r="F522" s="38" t="s">
        <v>1770</v>
      </c>
      <c r="G522" s="29" t="s">
        <v>1771</v>
      </c>
      <c r="H522" s="39" t="s">
        <v>1772</v>
      </c>
      <c r="I522" s="40"/>
      <c r="J522" s="41"/>
    </row>
    <row r="523" spans="1:10" ht="15" customHeight="1">
      <c r="A523" s="27"/>
      <c r="B523" s="72" t="s">
        <v>242</v>
      </c>
      <c r="C523" s="73" t="s">
        <v>243</v>
      </c>
      <c r="D523" s="49" t="s">
        <v>244</v>
      </c>
      <c r="E523" s="43"/>
      <c r="F523" s="38" t="s">
        <v>1767</v>
      </c>
      <c r="G523" s="29" t="s">
        <v>1768</v>
      </c>
      <c r="H523" s="39" t="s">
        <v>1769</v>
      </c>
      <c r="I523" s="40"/>
      <c r="J523" s="41"/>
    </row>
    <row r="524" spans="1:10" ht="15" customHeight="1">
      <c r="A524" s="27"/>
      <c r="B524" s="44" t="s">
        <v>862</v>
      </c>
      <c r="C524" s="47" t="s">
        <v>863</v>
      </c>
      <c r="D524" s="49" t="s">
        <v>864</v>
      </c>
      <c r="E524" s="35"/>
      <c r="F524" s="38" t="s">
        <v>1423</v>
      </c>
      <c r="G524" s="29" t="s">
        <v>1424</v>
      </c>
      <c r="H524" s="39" t="s">
        <v>1425</v>
      </c>
      <c r="I524" s="40"/>
      <c r="J524" s="41"/>
    </row>
    <row r="525" spans="1:10" ht="15" customHeight="1">
      <c r="A525" s="27"/>
      <c r="B525" s="72" t="s">
        <v>838</v>
      </c>
      <c r="C525" s="73" t="s">
        <v>839</v>
      </c>
      <c r="D525" s="49" t="s">
        <v>840</v>
      </c>
      <c r="E525" s="43"/>
      <c r="F525" s="38" t="s">
        <v>1542</v>
      </c>
      <c r="G525" s="29" t="s">
        <v>1543</v>
      </c>
      <c r="H525" s="39" t="s">
        <v>1544</v>
      </c>
      <c r="I525" s="40"/>
      <c r="J525" s="41"/>
    </row>
    <row r="526" spans="1:10" ht="15" customHeight="1">
      <c r="A526" s="27"/>
      <c r="B526" s="72" t="s">
        <v>1680</v>
      </c>
      <c r="C526" s="73" t="s">
        <v>1681</v>
      </c>
      <c r="D526" s="49" t="s">
        <v>1682</v>
      </c>
      <c r="E526" s="43"/>
      <c r="F526" s="38" t="s">
        <v>1462</v>
      </c>
      <c r="G526" s="29" t="s">
        <v>1463</v>
      </c>
      <c r="H526" s="39" t="s">
        <v>1464</v>
      </c>
      <c r="I526" s="40"/>
      <c r="J526" s="41"/>
    </row>
    <row r="527" spans="1:10" ht="15" customHeight="1">
      <c r="A527" s="27"/>
      <c r="B527" s="72" t="s">
        <v>850</v>
      </c>
      <c r="C527" s="73" t="s">
        <v>851</v>
      </c>
      <c r="D527" s="49" t="s">
        <v>852</v>
      </c>
      <c r="E527" s="43"/>
      <c r="F527" s="38" t="s">
        <v>1639</v>
      </c>
      <c r="G527" s="29" t="s">
        <v>1640</v>
      </c>
      <c r="H527" s="39" t="s">
        <v>1641</v>
      </c>
      <c r="I527" s="40"/>
      <c r="J527" s="41"/>
    </row>
    <row r="528" spans="1:10" ht="15" customHeight="1">
      <c r="A528" s="27"/>
      <c r="B528" s="72" t="s">
        <v>1007</v>
      </c>
      <c r="C528" s="73" t="s">
        <v>1008</v>
      </c>
      <c r="D528" s="49" t="s">
        <v>1009</v>
      </c>
      <c r="E528" s="43"/>
      <c r="F528" s="38" t="s">
        <v>1465</v>
      </c>
      <c r="G528" s="29" t="s">
        <v>1466</v>
      </c>
      <c r="H528" s="39" t="s">
        <v>1467</v>
      </c>
      <c r="I528" s="40"/>
      <c r="J528" s="41"/>
    </row>
    <row r="529" spans="1:10" ht="15" customHeight="1">
      <c r="A529" s="27"/>
      <c r="B529" s="72" t="s">
        <v>1804</v>
      </c>
      <c r="C529" s="73" t="s">
        <v>1805</v>
      </c>
      <c r="D529" s="49" t="s">
        <v>1806</v>
      </c>
      <c r="E529" s="43"/>
      <c r="F529" s="38" t="s">
        <v>1308</v>
      </c>
      <c r="G529" s="29" t="s">
        <v>1309</v>
      </c>
      <c r="H529" s="39" t="s">
        <v>1310</v>
      </c>
      <c r="I529" s="40"/>
      <c r="J529" s="41"/>
    </row>
    <row r="530" spans="1:10" ht="15" customHeight="1">
      <c r="A530" s="27"/>
      <c r="B530" s="72" t="s">
        <v>714</v>
      </c>
      <c r="C530" s="73" t="s">
        <v>715</v>
      </c>
      <c r="D530" s="49" t="s">
        <v>716</v>
      </c>
      <c r="E530" s="43"/>
      <c r="F530" s="38" t="s">
        <v>1314</v>
      </c>
      <c r="G530" s="29" t="s">
        <v>1315</v>
      </c>
      <c r="H530" s="39" t="s">
        <v>1316</v>
      </c>
      <c r="I530" s="40"/>
      <c r="J530" s="41"/>
    </row>
    <row r="531" spans="1:10" ht="15" customHeight="1">
      <c r="A531" s="27"/>
      <c r="B531" s="44" t="s">
        <v>723</v>
      </c>
      <c r="C531" s="47" t="s">
        <v>724</v>
      </c>
      <c r="D531" s="49" t="s">
        <v>725</v>
      </c>
      <c r="E531" s="35"/>
      <c r="F531" s="38" t="s">
        <v>946</v>
      </c>
      <c r="G531" s="29" t="s">
        <v>947</v>
      </c>
      <c r="H531" s="39" t="s">
        <v>948</v>
      </c>
      <c r="I531" s="40"/>
      <c r="J531" s="41"/>
    </row>
    <row r="532" spans="1:10" ht="15" customHeight="1">
      <c r="A532" s="27"/>
      <c r="B532" s="44" t="s">
        <v>729</v>
      </c>
      <c r="C532" s="47" t="s">
        <v>730</v>
      </c>
      <c r="D532" s="49" t="s">
        <v>731</v>
      </c>
      <c r="E532" s="35"/>
      <c r="F532" s="38" t="s">
        <v>1245</v>
      </c>
      <c r="G532" s="29" t="s">
        <v>1246</v>
      </c>
      <c r="H532" s="39" t="s">
        <v>1247</v>
      </c>
      <c r="I532" s="40"/>
      <c r="J532" s="41"/>
    </row>
    <row r="533" spans="1:10" ht="15" customHeight="1">
      <c r="A533" s="27"/>
      <c r="B533" s="44" t="s">
        <v>717</v>
      </c>
      <c r="C533" s="47" t="s">
        <v>718</v>
      </c>
      <c r="D533" s="49" t="s">
        <v>719</v>
      </c>
      <c r="E533" s="35"/>
      <c r="F533" s="38" t="s">
        <v>1143</v>
      </c>
      <c r="G533" s="29" t="s">
        <v>1144</v>
      </c>
      <c r="H533" s="39" t="s">
        <v>1145</v>
      </c>
      <c r="I533" s="40"/>
      <c r="J533" s="41"/>
    </row>
    <row r="534" spans="1:10" ht="15" customHeight="1">
      <c r="A534" s="27"/>
      <c r="B534" s="44" t="s">
        <v>1642</v>
      </c>
      <c r="C534" s="47" t="s">
        <v>1643</v>
      </c>
      <c r="D534" s="49" t="s">
        <v>1644</v>
      </c>
      <c r="E534" s="43"/>
      <c r="F534" s="38" t="s">
        <v>1779</v>
      </c>
      <c r="G534" s="29" t="s">
        <v>1780</v>
      </c>
      <c r="H534" s="39" t="s">
        <v>1781</v>
      </c>
      <c r="I534" s="40"/>
      <c r="J534" s="41"/>
    </row>
    <row r="535" spans="1:10" ht="15" customHeight="1">
      <c r="A535" s="27"/>
      <c r="B535" s="44" t="s">
        <v>1648</v>
      </c>
      <c r="C535" s="47" t="s">
        <v>1649</v>
      </c>
      <c r="D535" s="49" t="s">
        <v>1650</v>
      </c>
      <c r="E535" s="35"/>
      <c r="F535" s="38" t="s">
        <v>1716</v>
      </c>
      <c r="G535" s="29" t="s">
        <v>1717</v>
      </c>
      <c r="H535" s="39" t="s">
        <v>1718</v>
      </c>
      <c r="I535" s="40"/>
      <c r="J535" s="41"/>
    </row>
    <row r="536" spans="1:10" ht="15" customHeight="1">
      <c r="A536" s="27"/>
      <c r="B536" s="44" t="s">
        <v>1645</v>
      </c>
      <c r="C536" s="47" t="s">
        <v>1646</v>
      </c>
      <c r="D536" s="49" t="s">
        <v>1647</v>
      </c>
      <c r="E536" s="35"/>
      <c r="F536" s="38" t="s">
        <v>744</v>
      </c>
      <c r="G536" s="29" t="s">
        <v>745</v>
      </c>
      <c r="H536" s="39" t="s">
        <v>746</v>
      </c>
      <c r="I536" s="40"/>
      <c r="J536" s="41"/>
    </row>
    <row r="537" spans="1:10" ht="15" customHeight="1">
      <c r="A537" s="27"/>
      <c r="B537" s="44" t="s">
        <v>735</v>
      </c>
      <c r="C537" s="47" t="s">
        <v>736</v>
      </c>
      <c r="D537" s="49" t="s">
        <v>737</v>
      </c>
      <c r="E537" s="35"/>
      <c r="F537" s="38" t="s">
        <v>1787</v>
      </c>
      <c r="G537" s="29" t="s">
        <v>1788</v>
      </c>
      <c r="H537" s="39" t="s">
        <v>1789</v>
      </c>
      <c r="I537" s="40"/>
      <c r="J537" s="41"/>
    </row>
    <row r="538" spans="1:10" ht="15" customHeight="1">
      <c r="A538" s="27"/>
      <c r="B538" s="44" t="s">
        <v>457</v>
      </c>
      <c r="C538" s="47" t="s">
        <v>458</v>
      </c>
      <c r="D538" s="49" t="s">
        <v>459</v>
      </c>
      <c r="E538" s="35"/>
      <c r="F538" s="38" t="s">
        <v>1654</v>
      </c>
      <c r="G538" s="29" t="s">
        <v>1655</v>
      </c>
      <c r="H538" s="39" t="s">
        <v>1656</v>
      </c>
      <c r="I538" s="40"/>
      <c r="J538" s="41"/>
    </row>
    <row r="539" spans="1:10" ht="15" customHeight="1">
      <c r="A539" s="27"/>
      <c r="B539" s="72" t="s">
        <v>1317</v>
      </c>
      <c r="C539" s="73" t="s">
        <v>1318</v>
      </c>
      <c r="D539" s="49" t="s">
        <v>1319</v>
      </c>
      <c r="E539" s="35"/>
      <c r="F539" s="38" t="s">
        <v>1483</v>
      </c>
      <c r="G539" s="29" t="s">
        <v>1484</v>
      </c>
      <c r="H539" s="39" t="s">
        <v>1485</v>
      </c>
      <c r="I539" s="40"/>
      <c r="J539" s="41"/>
    </row>
    <row r="540" spans="1:10" ht="15" customHeight="1">
      <c r="A540" s="27"/>
      <c r="B540" s="44" t="s">
        <v>1737</v>
      </c>
      <c r="C540" s="47" t="s">
        <v>1738</v>
      </c>
      <c r="D540" s="49" t="s">
        <v>1739</v>
      </c>
      <c r="E540" s="35"/>
      <c r="F540" s="38" t="s">
        <v>751</v>
      </c>
      <c r="G540" s="29" t="s">
        <v>752</v>
      </c>
      <c r="H540" s="39" t="s">
        <v>753</v>
      </c>
      <c r="I540" s="40"/>
      <c r="J540" s="41"/>
    </row>
    <row r="541" spans="1:10" ht="15" customHeight="1">
      <c r="A541" s="27"/>
      <c r="B541" s="72" t="s">
        <v>1450</v>
      </c>
      <c r="C541" s="73" t="s">
        <v>1451</v>
      </c>
      <c r="D541" s="49" t="s">
        <v>1452</v>
      </c>
      <c r="E541" s="43"/>
      <c r="F541" s="38" t="s">
        <v>1660</v>
      </c>
      <c r="G541" s="29" t="s">
        <v>1661</v>
      </c>
      <c r="H541" s="39" t="s">
        <v>1662</v>
      </c>
      <c r="I541" s="40"/>
      <c r="J541" s="41"/>
    </row>
    <row r="542" spans="1:10" ht="15" customHeight="1">
      <c r="A542" s="27"/>
      <c r="B542" s="44" t="s">
        <v>1795</v>
      </c>
      <c r="C542" s="47" t="s">
        <v>1796</v>
      </c>
      <c r="D542" s="49" t="s">
        <v>1797</v>
      </c>
      <c r="E542" s="35"/>
      <c r="F542" s="38" t="s">
        <v>1807</v>
      </c>
      <c r="G542" s="29" t="s">
        <v>1808</v>
      </c>
      <c r="H542" s="39" t="s">
        <v>1809</v>
      </c>
      <c r="I542" s="40"/>
      <c r="J542" s="41"/>
    </row>
    <row r="543" spans="1:10" ht="15" customHeight="1">
      <c r="A543" s="27"/>
      <c r="B543" s="72" t="s">
        <v>502</v>
      </c>
      <c r="C543" s="73" t="s">
        <v>503</v>
      </c>
      <c r="D543" s="49" t="s">
        <v>504</v>
      </c>
      <c r="E543" s="43"/>
      <c r="F543" s="38" t="s">
        <v>1731</v>
      </c>
      <c r="G543" s="29" t="s">
        <v>1732</v>
      </c>
      <c r="H543" s="39" t="s">
        <v>1733</v>
      </c>
      <c r="I543" s="40"/>
      <c r="J543" s="41"/>
    </row>
    <row r="544" spans="1:10" ht="15" customHeight="1">
      <c r="A544" s="27"/>
      <c r="B544" s="72" t="s">
        <v>1683</v>
      </c>
      <c r="C544" s="73" t="s">
        <v>1684</v>
      </c>
      <c r="D544" s="49" t="s">
        <v>1685</v>
      </c>
      <c r="E544" s="43"/>
      <c r="F544" s="38" t="s">
        <v>514</v>
      </c>
      <c r="G544" s="29" t="s">
        <v>515</v>
      </c>
      <c r="H544" s="39" t="s">
        <v>516</v>
      </c>
      <c r="I544" s="40"/>
      <c r="J544" s="41"/>
    </row>
    <row r="545" spans="1:10" ht="15" customHeight="1">
      <c r="A545" s="27"/>
      <c r="B545" s="44" t="s">
        <v>1764</v>
      </c>
      <c r="C545" s="47" t="s">
        <v>1765</v>
      </c>
      <c r="D545" s="49" t="s">
        <v>1766</v>
      </c>
      <c r="E545" s="35"/>
      <c r="F545" s="38" t="s">
        <v>1804</v>
      </c>
      <c r="G545" s="29" t="s">
        <v>1805</v>
      </c>
      <c r="H545" s="39" t="s">
        <v>1806</v>
      </c>
      <c r="I545" s="40"/>
      <c r="J545" s="41"/>
    </row>
    <row r="546" spans="1:10" ht="15" customHeight="1">
      <c r="A546" s="27"/>
      <c r="B546" s="44" t="s">
        <v>1810</v>
      </c>
      <c r="C546" s="47" t="s">
        <v>1811</v>
      </c>
      <c r="D546" s="49" t="s">
        <v>1812</v>
      </c>
      <c r="E546" s="35"/>
      <c r="F546" s="38" t="s">
        <v>317</v>
      </c>
      <c r="G546" s="29" t="s">
        <v>318</v>
      </c>
      <c r="H546" s="39" t="s">
        <v>319</v>
      </c>
      <c r="I546" s="40"/>
      <c r="J546" s="41"/>
    </row>
    <row r="547" spans="1:10" ht="15" customHeight="1">
      <c r="A547" s="27"/>
      <c r="B547" s="44" t="s">
        <v>1224</v>
      </c>
      <c r="C547" s="47" t="s">
        <v>1225</v>
      </c>
      <c r="D547" s="49" t="s">
        <v>1226</v>
      </c>
      <c r="E547" s="35"/>
      <c r="F547" s="38" t="s">
        <v>943</v>
      </c>
      <c r="G547" s="29" t="s">
        <v>944</v>
      </c>
      <c r="H547" s="39" t="s">
        <v>945</v>
      </c>
      <c r="I547" s="40"/>
      <c r="J547" s="41"/>
    </row>
    <row r="548" spans="1:10" ht="15" customHeight="1">
      <c r="A548" s="27"/>
      <c r="B548" s="72" t="s">
        <v>1651</v>
      </c>
      <c r="C548" s="73" t="s">
        <v>1652</v>
      </c>
      <c r="D548" s="49" t="s">
        <v>1653</v>
      </c>
      <c r="E548" s="43"/>
      <c r="F548" s="38" t="s">
        <v>415</v>
      </c>
      <c r="G548" s="29" t="s">
        <v>416</v>
      </c>
      <c r="H548" s="39" t="s">
        <v>417</v>
      </c>
      <c r="I548" s="40"/>
      <c r="J548" s="41"/>
    </row>
    <row r="549" spans="1:10" ht="15" customHeight="1">
      <c r="A549" s="27"/>
      <c r="B549" s="44" t="s">
        <v>1798</v>
      </c>
      <c r="C549" s="47" t="s">
        <v>1799</v>
      </c>
      <c r="D549" s="49" t="s">
        <v>1800</v>
      </c>
      <c r="E549" s="35"/>
      <c r="F549" s="38" t="s">
        <v>375</v>
      </c>
      <c r="G549" s="29" t="s">
        <v>376</v>
      </c>
      <c r="H549" s="39" t="s">
        <v>377</v>
      </c>
      <c r="I549" s="40"/>
      <c r="J549" s="41"/>
    </row>
    <row r="550" spans="1:10" ht="15" customHeight="1">
      <c r="A550" s="27"/>
      <c r="B550" s="72" t="s">
        <v>868</v>
      </c>
      <c r="C550" s="73" t="s">
        <v>869</v>
      </c>
      <c r="D550" s="49" t="s">
        <v>870</v>
      </c>
      <c r="E550" s="43"/>
      <c r="F550" s="38" t="s">
        <v>381</v>
      </c>
      <c r="G550" s="29" t="s">
        <v>376</v>
      </c>
      <c r="H550" s="39" t="s">
        <v>382</v>
      </c>
      <c r="I550" s="40"/>
      <c r="J550" s="41"/>
    </row>
    <row r="551" spans="1:10" ht="15" customHeight="1">
      <c r="A551" s="27"/>
      <c r="B551" s="44" t="s">
        <v>1776</v>
      </c>
      <c r="C551" s="47" t="s">
        <v>1777</v>
      </c>
      <c r="D551" s="49" t="s">
        <v>1778</v>
      </c>
      <c r="E551" s="35"/>
      <c r="F551" s="38" t="s">
        <v>1239</v>
      </c>
      <c r="G551" s="29" t="s">
        <v>1240</v>
      </c>
      <c r="H551" s="39" t="s">
        <v>1241</v>
      </c>
      <c r="I551" s="40"/>
      <c r="J551" s="41"/>
    </row>
    <row r="552" spans="1:10" ht="15" customHeight="1">
      <c r="A552" s="27"/>
      <c r="B552" s="44" t="s">
        <v>1782</v>
      </c>
      <c r="C552" s="47" t="s">
        <v>1777</v>
      </c>
      <c r="D552" s="49" t="s">
        <v>1783</v>
      </c>
      <c r="E552" s="35"/>
      <c r="F552" s="38" t="s">
        <v>167</v>
      </c>
      <c r="G552" s="29" t="s">
        <v>168</v>
      </c>
      <c r="H552" s="39" t="s">
        <v>169</v>
      </c>
      <c r="I552" s="40"/>
      <c r="J552" s="41"/>
    </row>
    <row r="553" spans="1:10" ht="15" customHeight="1">
      <c r="A553" s="27"/>
      <c r="B553" s="44" t="s">
        <v>1004</v>
      </c>
      <c r="C553" s="47" t="s">
        <v>1005</v>
      </c>
      <c r="D553" s="49" t="s">
        <v>1006</v>
      </c>
      <c r="E553" s="35"/>
      <c r="F553" s="38" t="s">
        <v>1402</v>
      </c>
      <c r="G553" s="29" t="s">
        <v>1403</v>
      </c>
      <c r="H553" s="39" t="s">
        <v>1404</v>
      </c>
      <c r="I553" s="40"/>
      <c r="J553" s="41"/>
    </row>
    <row r="554" spans="1:10" ht="15" customHeight="1">
      <c r="A554" s="27"/>
      <c r="B554" s="44" t="s">
        <v>1110</v>
      </c>
      <c r="C554" s="47" t="s">
        <v>1111</v>
      </c>
      <c r="D554" s="49" t="s">
        <v>1112</v>
      </c>
      <c r="E554" s="35"/>
      <c r="F554" s="38" t="s">
        <v>1399</v>
      </c>
      <c r="G554" s="29" t="s">
        <v>1400</v>
      </c>
      <c r="H554" s="39" t="s">
        <v>1401</v>
      </c>
      <c r="I554" s="40"/>
      <c r="J554" s="41"/>
    </row>
    <row r="555" spans="1:10" ht="15" customHeight="1">
      <c r="A555" s="27"/>
      <c r="B555" s="44" t="s">
        <v>1405</v>
      </c>
      <c r="C555" s="47" t="s">
        <v>1406</v>
      </c>
      <c r="D555" s="49" t="s">
        <v>1407</v>
      </c>
      <c r="E555" s="35"/>
      <c r="F555" s="38" t="s">
        <v>1564</v>
      </c>
      <c r="G555" s="29" t="s">
        <v>1565</v>
      </c>
      <c r="H555" s="39" t="s">
        <v>1566</v>
      </c>
      <c r="I555" s="40"/>
      <c r="J555" s="41"/>
    </row>
    <row r="556" spans="1:10" ht="15" customHeight="1">
      <c r="A556" s="27"/>
      <c r="B556" s="44" t="s">
        <v>1807</v>
      </c>
      <c r="C556" s="47" t="s">
        <v>1808</v>
      </c>
      <c r="D556" s="49" t="s">
        <v>1809</v>
      </c>
      <c r="E556" s="35"/>
      <c r="F556" s="38" t="s">
        <v>1810</v>
      </c>
      <c r="G556" s="29" t="s">
        <v>1811</v>
      </c>
      <c r="H556" s="39" t="s">
        <v>1812</v>
      </c>
      <c r="I556" s="40"/>
      <c r="J556" s="41"/>
    </row>
    <row r="557" spans="1:10" ht="15" customHeight="1">
      <c r="A557" s="27"/>
      <c r="B557" s="72" t="s">
        <v>554</v>
      </c>
      <c r="C557" s="73" t="s">
        <v>555</v>
      </c>
      <c r="D557" s="49" t="s">
        <v>556</v>
      </c>
      <c r="E557" s="35"/>
      <c r="F557" s="38" t="s">
        <v>1187</v>
      </c>
      <c r="G557" s="29" t="s">
        <v>1188</v>
      </c>
      <c r="H557" s="39" t="s">
        <v>1189</v>
      </c>
      <c r="I557" s="40"/>
      <c r="J557" s="41"/>
    </row>
    <row r="558" spans="1:10" ht="15" customHeight="1">
      <c r="A558" s="27"/>
      <c r="B558" s="44" t="s">
        <v>910</v>
      </c>
      <c r="C558" s="47" t="s">
        <v>911</v>
      </c>
      <c r="D558" s="49" t="s">
        <v>912</v>
      </c>
      <c r="E558" s="35"/>
      <c r="F558" s="38" t="s">
        <v>1184</v>
      </c>
      <c r="G558" s="29" t="s">
        <v>1185</v>
      </c>
      <c r="H558" s="39" t="s">
        <v>1186</v>
      </c>
      <c r="I558" s="40"/>
      <c r="J558" s="41"/>
    </row>
    <row r="559" spans="1:10" ht="15" customHeight="1">
      <c r="A559" s="27"/>
      <c r="B559" s="72" t="s">
        <v>1773</v>
      </c>
      <c r="C559" s="73" t="s">
        <v>1774</v>
      </c>
      <c r="D559" s="49" t="s">
        <v>1775</v>
      </c>
      <c r="E559" s="43"/>
      <c r="F559" s="38" t="s">
        <v>1266</v>
      </c>
      <c r="G559" s="29" t="s">
        <v>1267</v>
      </c>
      <c r="H559" s="39" t="s">
        <v>1268</v>
      </c>
      <c r="I559" s="40"/>
      <c r="J559" s="41"/>
    </row>
    <row r="560" spans="1:10" ht="15" customHeight="1">
      <c r="A560" s="27"/>
      <c r="B560" s="44" t="s">
        <v>1784</v>
      </c>
      <c r="C560" s="47" t="s">
        <v>1785</v>
      </c>
      <c r="D560" s="49" t="s">
        <v>1786</v>
      </c>
      <c r="E560" s="35"/>
      <c r="F560" s="38" t="s">
        <v>1510</v>
      </c>
      <c r="G560" s="29" t="s">
        <v>1511</v>
      </c>
      <c r="H560" s="39" t="s">
        <v>1512</v>
      </c>
      <c r="I560" s="40"/>
      <c r="J560" s="41"/>
    </row>
    <row r="561" spans="1:10" ht="15" customHeight="1">
      <c r="A561" s="27"/>
      <c r="B561" s="44" t="s">
        <v>1790</v>
      </c>
      <c r="C561" s="47" t="s">
        <v>1785</v>
      </c>
      <c r="D561" s="49" t="s">
        <v>1791</v>
      </c>
      <c r="E561" s="35"/>
      <c r="F561" s="38" t="s">
        <v>493</v>
      </c>
      <c r="G561" s="29" t="s">
        <v>494</v>
      </c>
      <c r="H561" s="39" t="s">
        <v>495</v>
      </c>
      <c r="I561" s="40"/>
      <c r="J561" s="41"/>
    </row>
    <row r="562" spans="1:10" ht="15" customHeight="1">
      <c r="A562" s="27"/>
      <c r="B562" s="44" t="s">
        <v>1734</v>
      </c>
      <c r="C562" s="47" t="s">
        <v>1735</v>
      </c>
      <c r="D562" s="49" t="s">
        <v>1736</v>
      </c>
      <c r="E562" s="35"/>
      <c r="F562" s="38" t="s">
        <v>619</v>
      </c>
      <c r="G562" s="29" t="s">
        <v>620</v>
      </c>
      <c r="H562" s="39" t="s">
        <v>621</v>
      </c>
      <c r="I562" s="40"/>
      <c r="J562" s="41"/>
    </row>
    <row r="563" spans="1:10" ht="15" customHeight="1">
      <c r="A563" s="27"/>
      <c r="B563" s="44" t="s">
        <v>1743</v>
      </c>
      <c r="C563" s="47" t="s">
        <v>1744</v>
      </c>
      <c r="D563" s="49" t="s">
        <v>1745</v>
      </c>
      <c r="E563" s="35"/>
      <c r="F563" s="38" t="s">
        <v>1468</v>
      </c>
      <c r="G563" s="29" t="s">
        <v>1469</v>
      </c>
      <c r="H563" s="39" t="s">
        <v>1470</v>
      </c>
      <c r="I563" s="40"/>
      <c r="J563" s="41"/>
    </row>
    <row r="564" spans="1:10" ht="15" customHeight="1">
      <c r="A564" s="27"/>
      <c r="B564" s="44" t="s">
        <v>1128</v>
      </c>
      <c r="C564" s="47" t="s">
        <v>1129</v>
      </c>
      <c r="D564" s="49" t="s">
        <v>1130</v>
      </c>
      <c r="E564" s="35"/>
      <c r="F564" s="38" t="s">
        <v>1698</v>
      </c>
      <c r="G564" s="29" t="s">
        <v>1699</v>
      </c>
      <c r="H564" s="39" t="s">
        <v>1700</v>
      </c>
      <c r="I564" s="40"/>
      <c r="J564" s="41"/>
    </row>
    <row r="565" spans="1:10" ht="15" customHeight="1">
      <c r="A565" s="27"/>
      <c r="B565" s="44" t="s">
        <v>372</v>
      </c>
      <c r="C565" s="47" t="s">
        <v>373</v>
      </c>
      <c r="D565" s="49" t="s">
        <v>374</v>
      </c>
      <c r="E565" s="35"/>
      <c r="F565" s="38" t="s">
        <v>1710</v>
      </c>
      <c r="G565" s="29" t="s">
        <v>1711</v>
      </c>
      <c r="H565" s="39" t="s">
        <v>1712</v>
      </c>
      <c r="I565" s="40"/>
      <c r="J565" s="41"/>
    </row>
    <row r="566" spans="1:10" ht="15" customHeight="1">
      <c r="A566" s="27"/>
      <c r="B566" s="44" t="s">
        <v>540</v>
      </c>
      <c r="C566" s="47" t="s">
        <v>541</v>
      </c>
      <c r="D566" s="49" t="s">
        <v>542</v>
      </c>
      <c r="E566" s="35"/>
      <c r="F566" s="38" t="s">
        <v>1704</v>
      </c>
      <c r="G566" s="29" t="s">
        <v>1705</v>
      </c>
      <c r="H566" s="39" t="s">
        <v>1706</v>
      </c>
      <c r="I566" s="40"/>
      <c r="J566" s="41"/>
    </row>
    <row r="567" spans="1:10" ht="15" customHeight="1">
      <c r="A567" s="27"/>
      <c r="B567" s="44" t="s">
        <v>1801</v>
      </c>
      <c r="C567" s="47" t="s">
        <v>1802</v>
      </c>
      <c r="D567" s="49" t="s">
        <v>1803</v>
      </c>
      <c r="E567" s="35"/>
      <c r="F567" s="38" t="s">
        <v>847</v>
      </c>
      <c r="G567" s="29" t="s">
        <v>848</v>
      </c>
      <c r="H567" s="39" t="s">
        <v>849</v>
      </c>
      <c r="I567" s="40"/>
      <c r="J567" s="41"/>
    </row>
    <row r="568" spans="1:10" ht="15" customHeight="1">
      <c r="A568" s="27"/>
      <c r="B568" s="44" t="s">
        <v>709</v>
      </c>
      <c r="C568" s="47" t="s">
        <v>710</v>
      </c>
      <c r="D568" s="49" t="s">
        <v>711</v>
      </c>
      <c r="E568" s="35"/>
      <c r="F568" s="38" t="s">
        <v>1610</v>
      </c>
      <c r="G568" s="29" t="s">
        <v>1611</v>
      </c>
      <c r="H568" s="39" t="s">
        <v>1612</v>
      </c>
      <c r="I568" s="40"/>
      <c r="J568" s="41"/>
    </row>
    <row r="569" spans="1:10" ht="15" customHeight="1">
      <c r="A569" s="27"/>
      <c r="B569" s="44" t="s">
        <v>152</v>
      </c>
      <c r="C569" s="47" t="s">
        <v>153</v>
      </c>
      <c r="D569" s="49" t="s">
        <v>154</v>
      </c>
      <c r="E569" s="35"/>
      <c r="F569" s="38" t="s">
        <v>1695</v>
      </c>
      <c r="G569" s="29" t="s">
        <v>1696</v>
      </c>
      <c r="H569" s="39" t="s">
        <v>1697</v>
      </c>
      <c r="I569" s="40"/>
      <c r="J569" s="41"/>
    </row>
    <row r="570" spans="1:10" ht="15" customHeight="1">
      <c r="A570" s="27"/>
      <c r="B570" s="44" t="s">
        <v>1391</v>
      </c>
      <c r="C570" s="47" t="s">
        <v>1392</v>
      </c>
      <c r="D570" s="49"/>
      <c r="E570" s="35"/>
      <c r="F570" s="38" t="s">
        <v>1792</v>
      </c>
      <c r="G570" s="29" t="s">
        <v>1793</v>
      </c>
      <c r="H570" s="39" t="s">
        <v>1794</v>
      </c>
      <c r="I570" s="40"/>
      <c r="J570" s="41"/>
    </row>
    <row r="571" spans="1:10" ht="15" customHeight="1">
      <c r="A571" s="27"/>
      <c r="B571" s="44" t="s">
        <v>1362</v>
      </c>
      <c r="C571" s="47" t="s">
        <v>1363</v>
      </c>
      <c r="D571" s="49"/>
      <c r="E571" s="35"/>
      <c r="F571" s="38" t="s">
        <v>1725</v>
      </c>
      <c r="G571" s="29" t="s">
        <v>1726</v>
      </c>
      <c r="H571" s="39" t="s">
        <v>1727</v>
      </c>
      <c r="I571" s="40"/>
      <c r="J571" s="41"/>
    </row>
    <row r="572" spans="1:10" ht="15" customHeight="1">
      <c r="A572" s="27"/>
      <c r="B572" s="44" t="s">
        <v>1090</v>
      </c>
      <c r="C572" s="47" t="s">
        <v>1091</v>
      </c>
      <c r="D572" s="49"/>
      <c r="E572" s="35"/>
      <c r="F572" s="38" t="s">
        <v>1686</v>
      </c>
      <c r="G572" s="29" t="s">
        <v>1687</v>
      </c>
      <c r="H572" s="39" t="s">
        <v>1688</v>
      </c>
      <c r="I572" s="40"/>
      <c r="J572" s="41"/>
    </row>
  </sheetData>
  <hyperlinks>
    <hyperlink ref="A2" r:id="rId1" xr:uid="{00000000-0004-0000-0200-000000000000}"/>
  </hyperlinks>
  <pageMargins left="0" right="0" top="0" bottom="0" header="0" footer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BC936-4346-4A93-9DB5-4F9AD505F04C}">
  <dimension ref="A1:AI63"/>
  <sheetViews>
    <sheetView workbookViewId="0">
      <pane xSplit="1" ySplit="1" topLeftCell="H27" activePane="bottomRight" state="frozen"/>
      <selection pane="bottomRight" activeCell="AG1" sqref="AG1"/>
      <selection pane="bottomLeft"/>
      <selection pane="topRight"/>
    </sheetView>
  </sheetViews>
  <sheetFormatPr defaultRowHeight="12.75"/>
  <cols>
    <col min="1" max="1" width="24.28515625" bestFit="1" customWidth="1"/>
    <col min="2" max="31" width="4.7109375" customWidth="1"/>
    <col min="32" max="32" width="4.7109375" hidden="1" customWidth="1"/>
    <col min="33" max="33" width="15" customWidth="1"/>
  </cols>
  <sheetData>
    <row r="1" spans="1:35">
      <c r="A1" s="3" t="s">
        <v>43</v>
      </c>
      <c r="B1" s="8">
        <v>1</v>
      </c>
      <c r="C1" s="8">
        <v>2</v>
      </c>
      <c r="D1" s="8">
        <v>3</v>
      </c>
      <c r="E1" s="8">
        <v>4</v>
      </c>
      <c r="F1" s="8">
        <v>5</v>
      </c>
      <c r="G1" s="8">
        <v>6</v>
      </c>
      <c r="H1" s="8">
        <v>7</v>
      </c>
      <c r="I1" s="8">
        <v>8</v>
      </c>
      <c r="J1" s="12">
        <v>9</v>
      </c>
      <c r="K1" s="8">
        <v>10</v>
      </c>
      <c r="L1" s="8">
        <v>11</v>
      </c>
      <c r="M1" s="12">
        <v>12</v>
      </c>
      <c r="N1" s="8">
        <v>13</v>
      </c>
      <c r="O1" s="12">
        <v>14</v>
      </c>
      <c r="P1" s="12">
        <v>15</v>
      </c>
      <c r="Q1" s="8">
        <v>16</v>
      </c>
      <c r="R1" s="8">
        <v>17</v>
      </c>
      <c r="S1" s="12">
        <v>18</v>
      </c>
      <c r="T1" s="12">
        <v>19</v>
      </c>
      <c r="U1" s="12">
        <v>20</v>
      </c>
      <c r="V1" s="12">
        <v>21</v>
      </c>
      <c r="W1" s="12">
        <v>22</v>
      </c>
      <c r="X1" s="8">
        <v>23</v>
      </c>
      <c r="Y1" s="12">
        <v>24</v>
      </c>
      <c r="Z1" s="8">
        <v>25</v>
      </c>
      <c r="AA1" s="8">
        <v>26</v>
      </c>
      <c r="AB1" s="12">
        <v>27</v>
      </c>
      <c r="AC1" s="8">
        <v>28</v>
      </c>
      <c r="AD1" s="8">
        <v>29</v>
      </c>
      <c r="AE1" s="12">
        <v>30</v>
      </c>
      <c r="AF1" s="8"/>
      <c r="AG1" s="14" t="s">
        <v>1</v>
      </c>
      <c r="AH1" s="16" t="s">
        <v>2</v>
      </c>
    </row>
    <row r="2" spans="1:35">
      <c r="A2" s="71" t="s">
        <v>44</v>
      </c>
      <c r="B2" s="30"/>
      <c r="C2" s="30"/>
      <c r="D2" s="30"/>
      <c r="E2" s="30"/>
      <c r="F2" s="30"/>
      <c r="G2" s="30"/>
      <c r="H2" s="30"/>
      <c r="I2" s="30"/>
      <c r="J2" s="30"/>
      <c r="K2" s="70">
        <v>1</v>
      </c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80"/>
      <c r="X2" s="30"/>
      <c r="Y2" s="30"/>
      <c r="Z2" s="30"/>
      <c r="AA2" s="30"/>
      <c r="AB2" s="30"/>
      <c r="AC2" s="30"/>
      <c r="AD2" s="30"/>
      <c r="AE2" s="30"/>
      <c r="AF2" s="80"/>
      <c r="AG2" s="77">
        <f t="shared" ref="AG2:AG18" si="0">SUM(B2:AF2)</f>
        <v>1</v>
      </c>
      <c r="AH2" s="78">
        <f>SUM(AG2)</f>
        <v>1</v>
      </c>
    </row>
    <row r="3" spans="1:35">
      <c r="A3" s="76" t="s">
        <v>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80"/>
      <c r="X3" s="30"/>
      <c r="Y3" s="30"/>
      <c r="Z3" s="30"/>
      <c r="AA3" s="30"/>
      <c r="AB3" s="30"/>
      <c r="AC3" s="30"/>
      <c r="AD3" s="30"/>
      <c r="AE3" s="30"/>
      <c r="AF3" s="80"/>
      <c r="AG3" s="32">
        <f t="shared" si="0"/>
        <v>0</v>
      </c>
      <c r="AH3" s="37">
        <f>SUM(AG3+Mars!AH2)</f>
        <v>1</v>
      </c>
    </row>
    <row r="4" spans="1:35">
      <c r="A4" s="76" t="s">
        <v>4</v>
      </c>
      <c r="B4" s="30"/>
      <c r="C4" s="30">
        <v>1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80"/>
      <c r="X4" s="30"/>
      <c r="Y4" s="30"/>
      <c r="Z4" s="30"/>
      <c r="AA4" s="30"/>
      <c r="AB4" s="30"/>
      <c r="AC4" s="30"/>
      <c r="AD4" s="30"/>
      <c r="AE4" s="30"/>
      <c r="AF4" s="80"/>
      <c r="AG4" s="32">
        <f t="shared" si="0"/>
        <v>1</v>
      </c>
      <c r="AH4" s="37">
        <f>SUM(AG4+Mars!AH3)</f>
        <v>4</v>
      </c>
      <c r="AI4" s="6"/>
    </row>
    <row r="5" spans="1:35">
      <c r="A5" s="76" t="s">
        <v>5</v>
      </c>
      <c r="B5" s="30"/>
      <c r="C5" s="30"/>
      <c r="D5" s="30"/>
      <c r="E5" s="30">
        <v>1</v>
      </c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80"/>
      <c r="X5" s="30"/>
      <c r="Y5" s="30"/>
      <c r="Z5" s="30"/>
      <c r="AA5" s="30"/>
      <c r="AB5" s="30"/>
      <c r="AC5" s="30"/>
      <c r="AD5" s="30"/>
      <c r="AE5" s="30"/>
      <c r="AF5" s="80"/>
      <c r="AG5" s="32">
        <f t="shared" si="0"/>
        <v>1</v>
      </c>
      <c r="AH5" s="37">
        <f>SUM(AG5+Mars!AH4)</f>
        <v>2</v>
      </c>
      <c r="AI5" s="6"/>
    </row>
    <row r="6" spans="1:35">
      <c r="A6" s="71" t="s">
        <v>45</v>
      </c>
      <c r="B6" s="30"/>
      <c r="C6" s="30"/>
      <c r="D6" s="30"/>
      <c r="E6" s="30"/>
      <c r="F6" s="30"/>
      <c r="G6" s="70">
        <v>2</v>
      </c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80"/>
      <c r="X6" s="30"/>
      <c r="Y6" s="30"/>
      <c r="Z6" s="30"/>
      <c r="AA6" s="30"/>
      <c r="AB6" s="30"/>
      <c r="AC6" s="30"/>
      <c r="AD6" s="30"/>
      <c r="AE6" s="30">
        <v>1</v>
      </c>
      <c r="AF6" s="80"/>
      <c r="AG6" s="77">
        <f t="shared" si="0"/>
        <v>3</v>
      </c>
      <c r="AH6" s="37">
        <f>SUM(AG6)</f>
        <v>3</v>
      </c>
      <c r="AI6" s="6"/>
    </row>
    <row r="7" spans="1:35">
      <c r="A7" s="71" t="s">
        <v>46</v>
      </c>
      <c r="B7" s="30"/>
      <c r="C7" s="30"/>
      <c r="D7" s="30"/>
      <c r="E7" s="30"/>
      <c r="F7" s="30"/>
      <c r="G7" s="30"/>
      <c r="H7" s="30"/>
      <c r="I7" s="70">
        <v>1</v>
      </c>
      <c r="J7" s="30">
        <v>1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80"/>
      <c r="X7" s="30"/>
      <c r="Y7" s="30"/>
      <c r="Z7" s="30"/>
      <c r="AA7" s="30"/>
      <c r="AB7" s="30"/>
      <c r="AC7" s="30"/>
      <c r="AD7" s="30"/>
      <c r="AE7" s="30"/>
      <c r="AF7" s="80"/>
      <c r="AG7" s="77">
        <f t="shared" si="0"/>
        <v>2</v>
      </c>
      <c r="AH7" s="37">
        <f>SUM(AG7)</f>
        <v>2</v>
      </c>
      <c r="AI7" s="6"/>
    </row>
    <row r="8" spans="1:35">
      <c r="A8" s="76" t="s">
        <v>6</v>
      </c>
      <c r="B8" s="30">
        <v>3</v>
      </c>
      <c r="C8" s="30">
        <v>1</v>
      </c>
      <c r="D8" s="30">
        <v>2</v>
      </c>
      <c r="E8" s="30">
        <v>1</v>
      </c>
      <c r="F8" s="30">
        <v>5</v>
      </c>
      <c r="G8" s="30">
        <v>2</v>
      </c>
      <c r="H8" s="30"/>
      <c r="I8" s="30"/>
      <c r="J8" s="30">
        <v>1</v>
      </c>
      <c r="K8" s="30">
        <v>11</v>
      </c>
      <c r="L8" s="30">
        <v>4</v>
      </c>
      <c r="M8" s="30">
        <v>1</v>
      </c>
      <c r="N8" s="30">
        <v>2</v>
      </c>
      <c r="O8" s="30">
        <v>1</v>
      </c>
      <c r="P8" s="30">
        <v>4</v>
      </c>
      <c r="Q8" s="30"/>
      <c r="R8" s="30">
        <v>2</v>
      </c>
      <c r="S8" s="30"/>
      <c r="T8" s="30"/>
      <c r="U8" s="30">
        <v>3</v>
      </c>
      <c r="V8" s="30"/>
      <c r="W8" s="80"/>
      <c r="X8" s="30"/>
      <c r="Y8" s="30">
        <v>1</v>
      </c>
      <c r="Z8" s="30">
        <v>6</v>
      </c>
      <c r="AA8" s="30"/>
      <c r="AB8" s="30"/>
      <c r="AC8" s="30">
        <v>2</v>
      </c>
      <c r="AD8" s="30">
        <v>2</v>
      </c>
      <c r="AE8" s="30"/>
      <c r="AF8" s="80"/>
      <c r="AG8" s="32">
        <f t="shared" si="0"/>
        <v>54</v>
      </c>
      <c r="AH8" s="37">
        <f>SUM(AG8+Mars!AH5)</f>
        <v>61</v>
      </c>
      <c r="AI8" s="6"/>
    </row>
    <row r="9" spans="1:35">
      <c r="A9" s="76" t="s">
        <v>7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80"/>
      <c r="X9" s="30"/>
      <c r="Y9" s="30"/>
      <c r="Z9" s="30"/>
      <c r="AA9" s="30"/>
      <c r="AB9" s="30"/>
      <c r="AC9" s="30"/>
      <c r="AD9" s="30"/>
      <c r="AE9" s="30"/>
      <c r="AF9" s="80"/>
      <c r="AG9" s="32">
        <f t="shared" ref="AG9" si="1">SUM(B9:AF9)</f>
        <v>0</v>
      </c>
      <c r="AH9" s="37">
        <f>SUM(AG9+Mars!AH6)</f>
        <v>1</v>
      </c>
      <c r="AI9" s="6"/>
    </row>
    <row r="10" spans="1:35">
      <c r="A10" s="71" t="s">
        <v>47</v>
      </c>
      <c r="B10" s="30"/>
      <c r="C10" s="30"/>
      <c r="D10" s="30"/>
      <c r="E10" s="30"/>
      <c r="F10" s="30"/>
      <c r="G10" s="30"/>
      <c r="H10" s="30"/>
      <c r="I10" s="30"/>
      <c r="J10" s="30"/>
      <c r="K10" s="70">
        <v>1</v>
      </c>
      <c r="L10" s="30"/>
      <c r="M10" s="30"/>
      <c r="N10" s="30"/>
      <c r="O10" s="30"/>
      <c r="P10" s="30"/>
      <c r="Q10" s="30">
        <v>1</v>
      </c>
      <c r="R10" s="30"/>
      <c r="S10" s="30"/>
      <c r="T10" s="30"/>
      <c r="U10" s="30"/>
      <c r="V10" s="30">
        <v>1</v>
      </c>
      <c r="W10" s="80"/>
      <c r="X10" s="30"/>
      <c r="Y10" s="30"/>
      <c r="Z10" s="30"/>
      <c r="AA10" s="30"/>
      <c r="AB10" s="30">
        <v>1</v>
      </c>
      <c r="AC10" s="30">
        <v>1</v>
      </c>
      <c r="AD10" s="30"/>
      <c r="AE10" s="30"/>
      <c r="AF10" s="80"/>
      <c r="AG10" s="77">
        <f t="shared" si="0"/>
        <v>5</v>
      </c>
      <c r="AH10" s="37">
        <f>SUM(AG10)</f>
        <v>5</v>
      </c>
      <c r="AI10" s="6"/>
    </row>
    <row r="11" spans="1:35">
      <c r="A11" s="71" t="s">
        <v>48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80"/>
      <c r="X11" s="30"/>
      <c r="Y11" s="30"/>
      <c r="Z11" s="30"/>
      <c r="AA11" s="30"/>
      <c r="AB11" s="30"/>
      <c r="AC11" s="30"/>
      <c r="AD11" s="70">
        <v>1</v>
      </c>
      <c r="AE11" s="30"/>
      <c r="AF11" s="80"/>
      <c r="AG11" s="77">
        <f t="shared" si="0"/>
        <v>1</v>
      </c>
      <c r="AH11" s="37">
        <f>SUM(AG11)</f>
        <v>1</v>
      </c>
      <c r="AI11" s="6"/>
    </row>
    <row r="12" spans="1:35">
      <c r="A12" s="76" t="s">
        <v>8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80"/>
      <c r="X12" s="30"/>
      <c r="Y12" s="30"/>
      <c r="Z12" s="30"/>
      <c r="AA12" s="30"/>
      <c r="AB12" s="30"/>
      <c r="AC12" s="30"/>
      <c r="AD12" s="30"/>
      <c r="AE12" s="30"/>
      <c r="AF12" s="80"/>
      <c r="AG12" s="32">
        <f t="shared" si="0"/>
        <v>0</v>
      </c>
      <c r="AH12" s="37">
        <f>SUM(AG12+Mars!AH7)</f>
        <v>2</v>
      </c>
      <c r="AI12" s="6"/>
    </row>
    <row r="13" spans="1:35">
      <c r="A13" s="76" t="s">
        <v>9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80"/>
      <c r="X13" s="30"/>
      <c r="Y13" s="30"/>
      <c r="Z13" s="30"/>
      <c r="AA13" s="30"/>
      <c r="AB13" s="30"/>
      <c r="AC13" s="30"/>
      <c r="AD13" s="30"/>
      <c r="AE13" s="30"/>
      <c r="AF13" s="80"/>
      <c r="AG13" s="32">
        <f t="shared" si="0"/>
        <v>0</v>
      </c>
      <c r="AH13" s="37">
        <f>SUM(AG13+Mars!AH8)</f>
        <v>1</v>
      </c>
      <c r="AI13" s="6"/>
    </row>
    <row r="14" spans="1:35">
      <c r="A14" s="71" t="s">
        <v>49</v>
      </c>
      <c r="B14" s="30"/>
      <c r="C14" s="30"/>
      <c r="D14" s="30"/>
      <c r="E14" s="70">
        <v>2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>
        <v>1</v>
      </c>
      <c r="T14" s="30"/>
      <c r="U14" s="30"/>
      <c r="V14" s="30"/>
      <c r="W14" s="80"/>
      <c r="X14" s="30"/>
      <c r="Y14" s="30"/>
      <c r="Z14" s="30"/>
      <c r="AA14" s="30"/>
      <c r="AB14" s="30"/>
      <c r="AC14" s="30">
        <v>2</v>
      </c>
      <c r="AD14" s="30">
        <v>1</v>
      </c>
      <c r="AE14" s="30">
        <v>1</v>
      </c>
      <c r="AF14" s="80"/>
      <c r="AG14" s="77">
        <f t="shared" si="0"/>
        <v>7</v>
      </c>
      <c r="AH14" s="37">
        <f>SUM(AG14)</f>
        <v>7</v>
      </c>
      <c r="AI14" s="6"/>
    </row>
    <row r="15" spans="1:35">
      <c r="A15" s="76" t="s">
        <v>10</v>
      </c>
      <c r="B15" s="30"/>
      <c r="C15" s="30">
        <v>1</v>
      </c>
      <c r="D15" s="30">
        <v>1</v>
      </c>
      <c r="E15" s="30"/>
      <c r="F15" s="30"/>
      <c r="G15" s="30"/>
      <c r="H15" s="30">
        <v>1</v>
      </c>
      <c r="I15" s="30">
        <v>1</v>
      </c>
      <c r="J15" s="30"/>
      <c r="K15" s="30"/>
      <c r="L15" s="30"/>
      <c r="M15" s="30"/>
      <c r="N15" s="30"/>
      <c r="O15" s="30"/>
      <c r="P15" s="30"/>
      <c r="Q15" s="30">
        <v>1</v>
      </c>
      <c r="R15" s="30"/>
      <c r="S15" s="30"/>
      <c r="T15" s="30"/>
      <c r="U15" s="30"/>
      <c r="V15" s="30"/>
      <c r="W15" s="80"/>
      <c r="X15" s="30"/>
      <c r="Y15" s="30"/>
      <c r="Z15" s="30"/>
      <c r="AA15" s="30"/>
      <c r="AB15" s="30"/>
      <c r="AC15" s="30"/>
      <c r="AD15" s="30"/>
      <c r="AE15" s="30"/>
      <c r="AF15" s="80"/>
      <c r="AG15" s="79">
        <f t="shared" si="0"/>
        <v>5</v>
      </c>
      <c r="AH15" s="37">
        <f>SUM(AG15+Mars!AH9)</f>
        <v>10</v>
      </c>
      <c r="AI15" s="6"/>
    </row>
    <row r="16" spans="1:35">
      <c r="A16" s="71" t="s">
        <v>50</v>
      </c>
      <c r="B16" s="30"/>
      <c r="C16" s="30"/>
      <c r="D16" s="30"/>
      <c r="E16" s="30"/>
      <c r="F16" s="30"/>
      <c r="G16" s="30"/>
      <c r="H16" s="30"/>
      <c r="I16" s="30"/>
      <c r="J16" s="30"/>
      <c r="K16" s="70">
        <v>1</v>
      </c>
      <c r="L16" s="30"/>
      <c r="M16" s="30"/>
      <c r="N16" s="30"/>
      <c r="O16" s="30"/>
      <c r="P16" s="30"/>
      <c r="Q16" s="30"/>
      <c r="R16" s="30">
        <v>1</v>
      </c>
      <c r="S16" s="30"/>
      <c r="T16" s="30"/>
      <c r="U16" s="30"/>
      <c r="V16" s="30"/>
      <c r="W16" s="80"/>
      <c r="X16" s="30">
        <v>1</v>
      </c>
      <c r="Y16" s="30"/>
      <c r="Z16" s="30"/>
      <c r="AA16" s="30"/>
      <c r="AB16" s="30"/>
      <c r="AC16" s="30"/>
      <c r="AD16" s="30"/>
      <c r="AE16" s="30"/>
      <c r="AF16" s="80"/>
      <c r="AG16" s="77">
        <f t="shared" si="0"/>
        <v>3</v>
      </c>
      <c r="AH16" s="37">
        <f>SUM(AG16)</f>
        <v>3</v>
      </c>
      <c r="AI16" s="6"/>
    </row>
    <row r="17" spans="1:35">
      <c r="A17" s="76" t="s">
        <v>11</v>
      </c>
      <c r="B17" s="30">
        <v>37</v>
      </c>
      <c r="C17" s="30">
        <v>18</v>
      </c>
      <c r="D17" s="30">
        <v>7</v>
      </c>
      <c r="E17" s="30"/>
      <c r="F17" s="30"/>
      <c r="G17" s="30">
        <v>1</v>
      </c>
      <c r="H17" s="30">
        <v>1</v>
      </c>
      <c r="I17" s="30">
        <v>3</v>
      </c>
      <c r="J17" s="30">
        <v>3</v>
      </c>
      <c r="K17" s="30">
        <v>1</v>
      </c>
      <c r="L17" s="30">
        <v>1</v>
      </c>
      <c r="M17" s="30"/>
      <c r="N17" s="30">
        <v>1</v>
      </c>
      <c r="O17" s="30"/>
      <c r="P17" s="30">
        <v>3</v>
      </c>
      <c r="Q17" s="30"/>
      <c r="R17" s="30">
        <v>1</v>
      </c>
      <c r="S17" s="30">
        <v>3</v>
      </c>
      <c r="T17" s="30">
        <v>6</v>
      </c>
      <c r="U17" s="30">
        <v>1</v>
      </c>
      <c r="V17" s="30"/>
      <c r="W17" s="80"/>
      <c r="X17" s="30"/>
      <c r="Y17" s="30"/>
      <c r="Z17" s="30"/>
      <c r="AA17" s="30">
        <v>1</v>
      </c>
      <c r="AB17" s="30">
        <v>9</v>
      </c>
      <c r="AC17" s="30"/>
      <c r="AD17" s="30">
        <v>1</v>
      </c>
      <c r="AE17" s="30">
        <v>8</v>
      </c>
      <c r="AF17" s="80"/>
      <c r="AG17" s="32">
        <f t="shared" si="0"/>
        <v>106</v>
      </c>
      <c r="AH17" s="37">
        <f>SUM(AG17+Mars!AH10)</f>
        <v>140</v>
      </c>
      <c r="AI17" s="6"/>
    </row>
    <row r="18" spans="1:35">
      <c r="A18" s="76" t="s">
        <v>12</v>
      </c>
      <c r="B18" s="30">
        <v>31</v>
      </c>
      <c r="C18" s="30">
        <v>16</v>
      </c>
      <c r="D18" s="30">
        <v>1</v>
      </c>
      <c r="E18" s="30">
        <v>1</v>
      </c>
      <c r="F18" s="30">
        <v>1</v>
      </c>
      <c r="G18" s="30"/>
      <c r="H18" s="30"/>
      <c r="I18" s="30">
        <v>2</v>
      </c>
      <c r="J18" s="30"/>
      <c r="K18" s="30"/>
      <c r="L18" s="30">
        <v>1</v>
      </c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80"/>
      <c r="X18" s="30"/>
      <c r="Y18" s="30"/>
      <c r="Z18" s="30"/>
      <c r="AA18" s="30">
        <v>1</v>
      </c>
      <c r="AB18" s="30">
        <v>1</v>
      </c>
      <c r="AC18" s="30">
        <v>2</v>
      </c>
      <c r="AD18" s="30"/>
      <c r="AE18" s="30">
        <v>1</v>
      </c>
      <c r="AF18" s="80"/>
      <c r="AG18" s="32">
        <f t="shared" si="0"/>
        <v>58</v>
      </c>
      <c r="AH18" s="37">
        <f>SUM(AG18+Mars!AH11)</f>
        <v>366</v>
      </c>
      <c r="AI18" s="6"/>
    </row>
    <row r="19" spans="1:35">
      <c r="A19" s="76" t="s">
        <v>13</v>
      </c>
      <c r="B19" s="30">
        <v>100</v>
      </c>
      <c r="C19" s="30">
        <v>19</v>
      </c>
      <c r="D19" s="30">
        <v>6</v>
      </c>
      <c r="E19" s="30"/>
      <c r="F19" s="30"/>
      <c r="G19" s="30"/>
      <c r="H19" s="30"/>
      <c r="I19" s="30">
        <v>3</v>
      </c>
      <c r="J19" s="30">
        <v>6</v>
      </c>
      <c r="K19" s="30"/>
      <c r="L19" s="30"/>
      <c r="M19" s="30"/>
      <c r="N19" s="30">
        <v>2</v>
      </c>
      <c r="O19" s="30"/>
      <c r="P19" s="30"/>
      <c r="Q19" s="30">
        <v>2</v>
      </c>
      <c r="R19" s="30"/>
      <c r="S19" s="30">
        <v>5</v>
      </c>
      <c r="T19" s="30"/>
      <c r="U19" s="30">
        <v>2</v>
      </c>
      <c r="V19" s="30"/>
      <c r="W19" s="80"/>
      <c r="X19" s="30">
        <v>3</v>
      </c>
      <c r="Y19" s="30">
        <v>1</v>
      </c>
      <c r="Z19" s="30"/>
      <c r="AA19" s="30">
        <v>1</v>
      </c>
      <c r="AB19" s="30">
        <v>83</v>
      </c>
      <c r="AC19" s="30">
        <v>4</v>
      </c>
      <c r="AD19" s="30">
        <v>11</v>
      </c>
      <c r="AE19" s="30">
        <v>34</v>
      </c>
      <c r="AF19" s="80"/>
      <c r="AG19" s="32">
        <f>SUM(B19:AF19)</f>
        <v>282</v>
      </c>
      <c r="AH19" s="37">
        <f>SUM(AG19+Mars!AH12)</f>
        <v>491</v>
      </c>
      <c r="AI19" s="6"/>
    </row>
    <row r="20" spans="1:35">
      <c r="A20" s="71" t="s">
        <v>51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80"/>
      <c r="X20" s="30"/>
      <c r="Y20" s="30"/>
      <c r="Z20" s="30"/>
      <c r="AA20" s="30"/>
      <c r="AB20" s="70">
        <v>1</v>
      </c>
      <c r="AC20" s="30"/>
      <c r="AD20" s="30"/>
      <c r="AE20" s="30">
        <v>4</v>
      </c>
      <c r="AF20" s="80"/>
      <c r="AG20" s="77">
        <f>SUM(B20:AF20)</f>
        <v>5</v>
      </c>
      <c r="AH20" s="37">
        <f>SUM(AG20)</f>
        <v>5</v>
      </c>
      <c r="AI20" s="6"/>
    </row>
    <row r="21" spans="1:35">
      <c r="A21" s="76" t="s">
        <v>14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80"/>
      <c r="X21" s="30"/>
      <c r="Y21" s="30"/>
      <c r="Z21" s="30"/>
      <c r="AA21" s="30"/>
      <c r="AB21" s="30"/>
      <c r="AC21" s="30"/>
      <c r="AD21" s="30"/>
      <c r="AE21" s="30"/>
      <c r="AF21" s="80"/>
      <c r="AG21" s="32">
        <f>SUM(B21:AF21)</f>
        <v>0</v>
      </c>
      <c r="AH21" s="37">
        <f>SUM(AG21+Mars!AH13)</f>
        <v>1</v>
      </c>
      <c r="AI21" s="6"/>
    </row>
    <row r="22" spans="1:35">
      <c r="A22" s="71" t="s">
        <v>52</v>
      </c>
      <c r="B22" s="30"/>
      <c r="C22" s="30"/>
      <c r="D22" s="30"/>
      <c r="E22" s="30"/>
      <c r="F22" s="30"/>
      <c r="G22" s="30"/>
      <c r="H22" s="30"/>
      <c r="I22" s="30"/>
      <c r="J22" s="30"/>
      <c r="K22" s="70">
        <v>2</v>
      </c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80"/>
      <c r="X22" s="30"/>
      <c r="Y22" s="30">
        <v>1</v>
      </c>
      <c r="Z22" s="30"/>
      <c r="AA22" s="30"/>
      <c r="AB22" s="30"/>
      <c r="AC22" s="30"/>
      <c r="AD22" s="30">
        <v>1</v>
      </c>
      <c r="AE22" s="30"/>
      <c r="AF22" s="80"/>
      <c r="AG22" s="77">
        <f>SUM(B22:AF22)</f>
        <v>4</v>
      </c>
      <c r="AH22" s="37">
        <f>SUM(AG22)</f>
        <v>4</v>
      </c>
      <c r="AI22" s="6"/>
    </row>
    <row r="23" spans="1:35">
      <c r="A23" s="76" t="s">
        <v>15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80"/>
      <c r="X23" s="30"/>
      <c r="Y23" s="30"/>
      <c r="Z23" s="30"/>
      <c r="AA23" s="30"/>
      <c r="AB23" s="30"/>
      <c r="AC23" s="30"/>
      <c r="AD23" s="30"/>
      <c r="AE23" s="30"/>
      <c r="AF23" s="80"/>
      <c r="AG23" s="32">
        <f t="shared" ref="AG23:AG52" si="2">SUM(B23:AF23)</f>
        <v>0</v>
      </c>
      <c r="AH23" s="37">
        <f>SUM(AG23+Mars!AH14)</f>
        <v>1</v>
      </c>
      <c r="AI23" s="6"/>
    </row>
    <row r="24" spans="1:35">
      <c r="A24" s="76" t="s">
        <v>16</v>
      </c>
      <c r="B24" s="30"/>
      <c r="C24" s="30"/>
      <c r="D24" s="30">
        <v>10</v>
      </c>
      <c r="E24" s="30"/>
      <c r="F24" s="30">
        <v>1</v>
      </c>
      <c r="G24" s="30"/>
      <c r="H24" s="30">
        <v>1</v>
      </c>
      <c r="I24" s="30"/>
      <c r="J24" s="30">
        <v>3</v>
      </c>
      <c r="K24" s="30">
        <v>1</v>
      </c>
      <c r="L24" s="30"/>
      <c r="M24" s="30"/>
      <c r="N24" s="30">
        <v>1</v>
      </c>
      <c r="O24" s="30"/>
      <c r="P24" s="30">
        <v>1</v>
      </c>
      <c r="Q24" s="30"/>
      <c r="R24" s="30"/>
      <c r="S24" s="30"/>
      <c r="T24" s="30"/>
      <c r="U24" s="30"/>
      <c r="V24" s="30"/>
      <c r="W24" s="80"/>
      <c r="X24" s="30"/>
      <c r="Y24" s="30"/>
      <c r="Z24" s="30"/>
      <c r="AA24" s="30"/>
      <c r="AB24" s="30"/>
      <c r="AC24" s="30"/>
      <c r="AD24" s="30"/>
      <c r="AE24" s="30"/>
      <c r="AF24" s="80"/>
      <c r="AG24" s="32">
        <f t="shared" si="2"/>
        <v>18</v>
      </c>
      <c r="AH24" s="37">
        <f>SUM(AG24+Mars!AH15)</f>
        <v>113</v>
      </c>
      <c r="AI24" s="6"/>
    </row>
    <row r="25" spans="1:35">
      <c r="A25" s="76" t="s">
        <v>17</v>
      </c>
      <c r="B25" s="30">
        <v>2</v>
      </c>
      <c r="C25" s="30">
        <v>4</v>
      </c>
      <c r="D25" s="30"/>
      <c r="E25" s="30"/>
      <c r="F25" s="30"/>
      <c r="G25" s="30"/>
      <c r="H25" s="30"/>
      <c r="I25" s="30"/>
      <c r="J25" s="30">
        <v>2</v>
      </c>
      <c r="K25" s="30">
        <v>1</v>
      </c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80"/>
      <c r="X25" s="30"/>
      <c r="Y25" s="30"/>
      <c r="Z25" s="30"/>
      <c r="AA25" s="30"/>
      <c r="AB25" s="30"/>
      <c r="AC25" s="30">
        <v>7</v>
      </c>
      <c r="AD25" s="30"/>
      <c r="AE25" s="30"/>
      <c r="AF25" s="80"/>
      <c r="AG25" s="32">
        <f t="shared" si="2"/>
        <v>16</v>
      </c>
      <c r="AH25" s="37">
        <f>SUM(AG25+Mars!AH16)</f>
        <v>39</v>
      </c>
      <c r="AI25" s="6"/>
    </row>
    <row r="26" spans="1:35">
      <c r="A26" s="76" t="s">
        <v>18</v>
      </c>
      <c r="B26" s="30">
        <v>1</v>
      </c>
      <c r="C26" s="30"/>
      <c r="D26" s="30">
        <v>1</v>
      </c>
      <c r="E26" s="30"/>
      <c r="F26" s="30"/>
      <c r="G26" s="30"/>
      <c r="H26" s="30"/>
      <c r="I26" s="30"/>
      <c r="J26" s="30">
        <v>1</v>
      </c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80"/>
      <c r="X26" s="30"/>
      <c r="Y26" s="30"/>
      <c r="Z26" s="30"/>
      <c r="AA26" s="30"/>
      <c r="AB26" s="30"/>
      <c r="AC26" s="30"/>
      <c r="AD26" s="30"/>
      <c r="AE26" s="30"/>
      <c r="AF26" s="80"/>
      <c r="AG26" s="32">
        <f t="shared" si="2"/>
        <v>3</v>
      </c>
      <c r="AH26" s="37">
        <f>SUM(AG26+Mars!AH17)</f>
        <v>20</v>
      </c>
      <c r="AI26" s="6"/>
    </row>
    <row r="27" spans="1:35">
      <c r="A27" s="76" t="s">
        <v>19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80"/>
      <c r="X27" s="30"/>
      <c r="Y27" s="30"/>
      <c r="Z27" s="30"/>
      <c r="AA27" s="30"/>
      <c r="AB27" s="30"/>
      <c r="AC27" s="30"/>
      <c r="AD27" s="30"/>
      <c r="AE27" s="30"/>
      <c r="AF27" s="80"/>
      <c r="AG27" s="32">
        <f t="shared" si="2"/>
        <v>0</v>
      </c>
      <c r="AH27" s="37">
        <f>SUM(AG27+Mars!AH18)</f>
        <v>1</v>
      </c>
      <c r="AI27" s="6"/>
    </row>
    <row r="28" spans="1:35">
      <c r="A28" s="71" t="s">
        <v>53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80"/>
      <c r="X28" s="30"/>
      <c r="Y28" s="30"/>
      <c r="Z28" s="30"/>
      <c r="AA28" s="30"/>
      <c r="AB28" s="30"/>
      <c r="AC28" s="30"/>
      <c r="AD28" s="30"/>
      <c r="AE28" s="70">
        <v>1</v>
      </c>
      <c r="AF28" s="80"/>
      <c r="AG28" s="77">
        <f t="shared" si="2"/>
        <v>1</v>
      </c>
      <c r="AH28" s="37">
        <f>SUM(AG28)</f>
        <v>1</v>
      </c>
      <c r="AI28" s="6"/>
    </row>
    <row r="29" spans="1:35">
      <c r="A29" s="71" t="s">
        <v>54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80"/>
      <c r="X29" s="30"/>
      <c r="Y29" s="30"/>
      <c r="Z29" s="30"/>
      <c r="AA29" s="30"/>
      <c r="AB29" s="30"/>
      <c r="AC29" s="70">
        <v>1</v>
      </c>
      <c r="AD29" s="30"/>
      <c r="AE29" s="30"/>
      <c r="AF29" s="80"/>
      <c r="AG29" s="77">
        <f t="shared" si="2"/>
        <v>1</v>
      </c>
      <c r="AH29" s="37">
        <f>SUM(AG29)</f>
        <v>1</v>
      </c>
      <c r="AI29" s="6"/>
    </row>
    <row r="30" spans="1:35">
      <c r="A30" s="71" t="s">
        <v>55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80"/>
      <c r="X30" s="30"/>
      <c r="Y30" s="30"/>
      <c r="Z30" s="30"/>
      <c r="AA30" s="30"/>
      <c r="AB30" s="30"/>
      <c r="AC30" s="70">
        <v>6</v>
      </c>
      <c r="AD30" s="30"/>
      <c r="AE30" s="30"/>
      <c r="AF30" s="80"/>
      <c r="AG30" s="77">
        <f t="shared" si="2"/>
        <v>6</v>
      </c>
      <c r="AH30" s="37">
        <f>SUM(AG30)</f>
        <v>6</v>
      </c>
      <c r="AI30" s="6"/>
    </row>
    <row r="31" spans="1:35">
      <c r="A31" s="76" t="s">
        <v>20</v>
      </c>
      <c r="B31" s="30">
        <v>38</v>
      </c>
      <c r="C31" s="30">
        <v>3</v>
      </c>
      <c r="D31" s="30"/>
      <c r="E31" s="30">
        <v>2</v>
      </c>
      <c r="F31" s="30">
        <v>1</v>
      </c>
      <c r="G31" s="30"/>
      <c r="H31" s="30"/>
      <c r="I31" s="30">
        <v>3</v>
      </c>
      <c r="J31" s="30">
        <v>10</v>
      </c>
      <c r="K31" s="30">
        <v>6</v>
      </c>
      <c r="L31" s="30"/>
      <c r="M31" s="30"/>
      <c r="N31" s="30">
        <v>1</v>
      </c>
      <c r="O31" s="30"/>
      <c r="P31" s="30">
        <v>2</v>
      </c>
      <c r="Q31" s="30"/>
      <c r="R31" s="30"/>
      <c r="S31" s="30"/>
      <c r="T31" s="30">
        <v>1</v>
      </c>
      <c r="U31" s="30">
        <v>4</v>
      </c>
      <c r="V31" s="30"/>
      <c r="W31" s="80"/>
      <c r="X31" s="30"/>
      <c r="Y31" s="30"/>
      <c r="Z31" s="30">
        <v>1</v>
      </c>
      <c r="AA31" s="30"/>
      <c r="AB31" s="30">
        <v>24</v>
      </c>
      <c r="AC31" s="30">
        <v>5</v>
      </c>
      <c r="AD31" s="30">
        <v>3</v>
      </c>
      <c r="AE31" s="30">
        <v>83</v>
      </c>
      <c r="AF31" s="80"/>
      <c r="AG31" s="32">
        <f t="shared" si="2"/>
        <v>187</v>
      </c>
      <c r="AH31" s="37">
        <f>SUM(AG31+Mars!AH19)</f>
        <v>233</v>
      </c>
      <c r="AI31" s="6"/>
    </row>
    <row r="32" spans="1:35">
      <c r="A32" s="71" t="s">
        <v>56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70">
        <v>1</v>
      </c>
      <c r="S32" s="30"/>
      <c r="T32" s="30"/>
      <c r="U32" s="30"/>
      <c r="V32" s="30"/>
      <c r="W32" s="80"/>
      <c r="X32" s="30"/>
      <c r="Y32" s="30"/>
      <c r="Z32" s="30"/>
      <c r="AA32" s="30"/>
      <c r="AB32" s="30">
        <v>5</v>
      </c>
      <c r="AC32" s="30">
        <v>4</v>
      </c>
      <c r="AD32" s="30">
        <v>5</v>
      </c>
      <c r="AE32" s="30">
        <v>16</v>
      </c>
      <c r="AF32" s="80"/>
      <c r="AG32" s="77">
        <f t="shared" si="2"/>
        <v>31</v>
      </c>
      <c r="AH32" s="37">
        <f>SUM(AG32)</f>
        <v>31</v>
      </c>
      <c r="AI32" s="6"/>
    </row>
    <row r="33" spans="1:35">
      <c r="A33" s="76" t="s">
        <v>21</v>
      </c>
      <c r="B33" s="30">
        <v>15</v>
      </c>
      <c r="C33" s="30">
        <v>4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80"/>
      <c r="X33" s="30"/>
      <c r="Y33" s="30"/>
      <c r="Z33" s="30"/>
      <c r="AA33" s="30"/>
      <c r="AB33" s="30"/>
      <c r="AC33" s="30"/>
      <c r="AD33" s="30"/>
      <c r="AE33" s="30"/>
      <c r="AF33" s="80"/>
      <c r="AG33" s="32">
        <f t="shared" si="2"/>
        <v>19</v>
      </c>
      <c r="AH33" s="37">
        <f>SUM(AG33+Mars!AH20)</f>
        <v>169</v>
      </c>
      <c r="AI33" s="6"/>
    </row>
    <row r="34" spans="1:35">
      <c r="A34" s="76" t="s">
        <v>22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80"/>
      <c r="X34" s="30"/>
      <c r="Y34" s="30"/>
      <c r="Z34" s="30"/>
      <c r="AA34" s="30"/>
      <c r="AB34" s="30"/>
      <c r="AC34" s="30"/>
      <c r="AD34" s="30"/>
      <c r="AE34" s="30"/>
      <c r="AF34" s="80"/>
      <c r="AG34" s="32">
        <f t="shared" si="2"/>
        <v>0</v>
      </c>
      <c r="AH34" s="37">
        <f>SUM(AG34+Mars!AH21)</f>
        <v>1</v>
      </c>
      <c r="AI34" s="6"/>
    </row>
    <row r="35" spans="1:35">
      <c r="A35" s="71" t="s">
        <v>57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O35" s="30"/>
      <c r="P35" s="30"/>
      <c r="Q35" s="30"/>
      <c r="R35" s="30"/>
      <c r="S35" s="70">
        <v>1</v>
      </c>
      <c r="T35" s="30"/>
      <c r="U35" s="30"/>
      <c r="V35" s="30"/>
      <c r="W35" s="80"/>
      <c r="X35" s="30"/>
      <c r="Y35" s="30"/>
      <c r="Z35" s="30"/>
      <c r="AA35" s="30"/>
      <c r="AB35" s="30"/>
      <c r="AC35" s="30"/>
      <c r="AD35" s="30"/>
      <c r="AE35" s="30"/>
      <c r="AF35" s="80"/>
      <c r="AG35" s="77">
        <f t="shared" si="2"/>
        <v>1</v>
      </c>
      <c r="AH35" s="37">
        <f>SUM(AG35)</f>
        <v>1</v>
      </c>
      <c r="AI35" s="6"/>
    </row>
    <row r="36" spans="1:35">
      <c r="A36" s="76" t="s">
        <v>23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80"/>
      <c r="X36" s="30"/>
      <c r="Y36" s="30"/>
      <c r="Z36" s="30"/>
      <c r="AA36" s="30"/>
      <c r="AB36" s="30"/>
      <c r="AC36" s="30"/>
      <c r="AD36" s="30"/>
      <c r="AE36" s="30"/>
      <c r="AF36" s="80"/>
      <c r="AG36" s="32">
        <f t="shared" si="2"/>
        <v>0</v>
      </c>
      <c r="AH36" s="37">
        <f>SUM(AG36+Mars!AH22)</f>
        <v>6</v>
      </c>
      <c r="AI36" s="6"/>
    </row>
    <row r="37" spans="1:35">
      <c r="A37" s="76" t="s">
        <v>24</v>
      </c>
      <c r="B37" s="30"/>
      <c r="C37" s="30">
        <v>10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80"/>
      <c r="X37" s="30"/>
      <c r="Y37" s="30"/>
      <c r="Z37" s="30"/>
      <c r="AA37" s="30"/>
      <c r="AB37" s="30"/>
      <c r="AC37" s="30"/>
      <c r="AD37" s="14"/>
      <c r="AE37" s="30"/>
      <c r="AF37" s="80"/>
      <c r="AG37" s="32">
        <f t="shared" si="2"/>
        <v>10</v>
      </c>
      <c r="AH37" s="37">
        <f>SUM(AG37+Mars!AH23)</f>
        <v>20</v>
      </c>
      <c r="AI37" s="6"/>
    </row>
    <row r="38" spans="1:35">
      <c r="A38" s="76" t="s">
        <v>25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80"/>
      <c r="X38" s="30">
        <v>2</v>
      </c>
      <c r="Y38" s="30"/>
      <c r="Z38" s="30"/>
      <c r="AA38" s="30"/>
      <c r="AB38" s="30"/>
      <c r="AC38" s="30"/>
      <c r="AD38" s="30"/>
      <c r="AE38" s="30"/>
      <c r="AF38" s="80"/>
      <c r="AG38" s="32">
        <f t="shared" si="2"/>
        <v>2</v>
      </c>
      <c r="AH38" s="37">
        <f>SUM(AG38+Mars!AH24)</f>
        <v>4</v>
      </c>
      <c r="AI38" s="6"/>
    </row>
    <row r="39" spans="1:35">
      <c r="A39" s="71" t="s">
        <v>58</v>
      </c>
      <c r="B39" s="30"/>
      <c r="C39" s="30"/>
      <c r="D39" s="70">
        <v>1</v>
      </c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80"/>
      <c r="X39" s="30"/>
      <c r="Y39" s="30"/>
      <c r="Z39" s="30"/>
      <c r="AA39" s="30"/>
      <c r="AB39" s="30"/>
      <c r="AC39" s="30"/>
      <c r="AD39" s="30"/>
      <c r="AE39" s="30"/>
      <c r="AF39" s="80"/>
      <c r="AG39" s="77">
        <f t="shared" si="2"/>
        <v>1</v>
      </c>
      <c r="AH39" s="37">
        <f>SUM(AG39)</f>
        <v>1</v>
      </c>
      <c r="AI39" s="6"/>
    </row>
    <row r="40" spans="1:35">
      <c r="A40" s="76" t="s">
        <v>26</v>
      </c>
      <c r="B40" s="30"/>
      <c r="C40" s="30"/>
      <c r="D40" s="30"/>
      <c r="E40" s="30"/>
      <c r="F40" s="30"/>
      <c r="G40" s="30"/>
      <c r="H40" s="30"/>
      <c r="I40" s="30"/>
      <c r="J40" s="30">
        <v>1</v>
      </c>
      <c r="K40" s="30"/>
      <c r="L40" s="30"/>
      <c r="M40" s="30">
        <v>1</v>
      </c>
      <c r="N40" s="30">
        <v>1</v>
      </c>
      <c r="O40" s="30"/>
      <c r="P40" s="30">
        <v>1</v>
      </c>
      <c r="Q40" s="30">
        <v>1</v>
      </c>
      <c r="R40" s="30">
        <v>1</v>
      </c>
      <c r="S40" s="30">
        <v>1</v>
      </c>
      <c r="T40" s="30">
        <v>1</v>
      </c>
      <c r="U40" s="30"/>
      <c r="V40" s="30"/>
      <c r="W40" s="80"/>
      <c r="X40" s="30"/>
      <c r="Y40" s="30"/>
      <c r="Z40" s="30"/>
      <c r="AA40" s="30"/>
      <c r="AB40" s="30"/>
      <c r="AC40" s="30"/>
      <c r="AD40" s="30"/>
      <c r="AE40" s="30"/>
      <c r="AF40" s="80"/>
      <c r="AG40" s="32">
        <f t="shared" si="2"/>
        <v>8</v>
      </c>
      <c r="AH40" s="37">
        <f>SUM(AG40+Mars!AH25)</f>
        <v>16</v>
      </c>
      <c r="AI40" s="6"/>
    </row>
    <row r="41" spans="1:35">
      <c r="A41" s="71" t="s">
        <v>59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80"/>
      <c r="X41" s="70">
        <v>1</v>
      </c>
      <c r="Y41" s="30"/>
      <c r="Z41" s="30"/>
      <c r="AA41" s="30"/>
      <c r="AB41" s="30"/>
      <c r="AC41" s="30"/>
      <c r="AD41" s="30"/>
      <c r="AE41" s="30"/>
      <c r="AF41" s="80"/>
      <c r="AG41" s="77">
        <f t="shared" ref="AG41" si="3">SUM(B41:AF41)</f>
        <v>1</v>
      </c>
      <c r="AH41" s="37">
        <f>SUM(AG41)</f>
        <v>1</v>
      </c>
      <c r="AI41" s="6"/>
    </row>
    <row r="42" spans="1:35">
      <c r="A42" s="76" t="s">
        <v>27</v>
      </c>
      <c r="B42" s="30">
        <v>9</v>
      </c>
      <c r="C42" s="30">
        <v>10</v>
      </c>
      <c r="D42" s="30">
        <v>1</v>
      </c>
      <c r="E42" s="30"/>
      <c r="F42" s="30"/>
      <c r="G42" s="30"/>
      <c r="H42" s="30"/>
      <c r="I42" s="30"/>
      <c r="J42" s="30">
        <v>2</v>
      </c>
      <c r="K42" s="30">
        <v>2</v>
      </c>
      <c r="L42" s="30">
        <v>1</v>
      </c>
      <c r="M42" s="30"/>
      <c r="N42" s="30"/>
      <c r="O42" s="30"/>
      <c r="P42" s="30"/>
      <c r="Q42" s="30">
        <v>2</v>
      </c>
      <c r="R42" s="30">
        <v>2</v>
      </c>
      <c r="S42" s="30"/>
      <c r="T42" s="30"/>
      <c r="U42" s="30"/>
      <c r="V42" s="30"/>
      <c r="W42" s="80"/>
      <c r="X42" s="30"/>
      <c r="Y42" s="30"/>
      <c r="Z42" s="30"/>
      <c r="AA42" s="30"/>
      <c r="AB42" s="30"/>
      <c r="AC42" s="30"/>
      <c r="AD42" s="30">
        <v>1</v>
      </c>
      <c r="AE42" s="30">
        <v>1</v>
      </c>
      <c r="AF42" s="80"/>
      <c r="AG42" s="32">
        <f t="shared" si="2"/>
        <v>31</v>
      </c>
      <c r="AH42" s="37">
        <f>SUM(AG42+Mars!AH26)</f>
        <v>525</v>
      </c>
      <c r="AI42" s="6"/>
    </row>
    <row r="43" spans="1:35">
      <c r="A43" s="76" t="s">
        <v>28</v>
      </c>
      <c r="B43" s="30">
        <v>1</v>
      </c>
      <c r="C43" s="30"/>
      <c r="D43" s="30"/>
      <c r="E43" s="30"/>
      <c r="F43" s="30"/>
      <c r="G43" s="30"/>
      <c r="H43" s="30"/>
      <c r="I43" s="30"/>
      <c r="J43" s="30">
        <v>2</v>
      </c>
      <c r="K43" s="30"/>
      <c r="L43" s="30"/>
      <c r="M43" s="30">
        <v>1</v>
      </c>
      <c r="O43" s="30"/>
      <c r="P43" s="30"/>
      <c r="Q43" s="30"/>
      <c r="R43" s="30">
        <v>1</v>
      </c>
      <c r="S43" s="30">
        <v>2</v>
      </c>
      <c r="T43" s="30"/>
      <c r="U43" s="30">
        <v>1</v>
      </c>
      <c r="V43" s="30"/>
      <c r="W43" s="80"/>
      <c r="X43" s="30">
        <v>1</v>
      </c>
      <c r="Y43" s="30"/>
      <c r="Z43" s="30"/>
      <c r="AA43" s="30"/>
      <c r="AB43" s="30"/>
      <c r="AC43" s="30"/>
      <c r="AD43" s="30"/>
      <c r="AE43" s="30"/>
      <c r="AF43" s="80"/>
      <c r="AG43" s="32">
        <f t="shared" si="2"/>
        <v>9</v>
      </c>
      <c r="AH43" s="37">
        <f>SUM(AG43+Mars!AH27)</f>
        <v>15</v>
      </c>
      <c r="AI43" s="6"/>
    </row>
    <row r="44" spans="1:35">
      <c r="A44" s="76" t="s">
        <v>29</v>
      </c>
      <c r="B44" s="30"/>
      <c r="C44" s="30"/>
      <c r="D44" s="30">
        <v>1</v>
      </c>
      <c r="E44" s="30"/>
      <c r="F44" s="30">
        <v>2</v>
      </c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80"/>
      <c r="X44" s="30"/>
      <c r="Y44" s="30"/>
      <c r="Z44" s="30"/>
      <c r="AA44" s="30"/>
      <c r="AB44" s="30"/>
      <c r="AC44" s="30"/>
      <c r="AD44" s="30"/>
      <c r="AE44" s="30">
        <v>2</v>
      </c>
      <c r="AF44" s="80"/>
      <c r="AG44" s="32">
        <f t="shared" si="2"/>
        <v>5</v>
      </c>
      <c r="AH44" s="37">
        <f>SUM(AG44+Mars!AH28)</f>
        <v>15</v>
      </c>
      <c r="AI44" s="6"/>
    </row>
    <row r="45" spans="1:35">
      <c r="A45" s="71" t="s">
        <v>60</v>
      </c>
      <c r="B45" s="30"/>
      <c r="C45" s="30"/>
      <c r="D45" s="30"/>
      <c r="E45" s="30"/>
      <c r="F45" s="30"/>
      <c r="G45" s="30"/>
      <c r="H45" s="30"/>
      <c r="I45" s="70">
        <v>1</v>
      </c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80"/>
      <c r="X45" s="30"/>
      <c r="Y45" s="30"/>
      <c r="Z45" s="30"/>
      <c r="AA45" s="30"/>
      <c r="AB45" s="30"/>
      <c r="AC45" s="30"/>
      <c r="AD45" s="30"/>
      <c r="AE45" s="30"/>
      <c r="AF45" s="80"/>
      <c r="AG45" s="77">
        <f t="shared" si="2"/>
        <v>1</v>
      </c>
      <c r="AH45" s="37">
        <f>SUM(AG45)</f>
        <v>1</v>
      </c>
      <c r="AI45" s="6"/>
    </row>
    <row r="46" spans="1:35">
      <c r="A46" s="76" t="s">
        <v>30</v>
      </c>
      <c r="B46" s="30"/>
      <c r="C46" s="30"/>
      <c r="D46" s="30">
        <v>1</v>
      </c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80"/>
      <c r="X46" s="30"/>
      <c r="Y46" s="30"/>
      <c r="Z46" s="30"/>
      <c r="AA46" s="30"/>
      <c r="AB46" s="30"/>
      <c r="AC46" s="30">
        <v>15</v>
      </c>
      <c r="AD46" s="30">
        <v>1</v>
      </c>
      <c r="AE46" s="30"/>
      <c r="AF46" s="80"/>
      <c r="AG46" s="32">
        <f t="shared" si="2"/>
        <v>17</v>
      </c>
      <c r="AH46" s="37">
        <f>SUM(AG46+Mars!AH29)</f>
        <v>30</v>
      </c>
      <c r="AI46" s="6"/>
    </row>
    <row r="47" spans="1:35">
      <c r="A47" s="76" t="s">
        <v>31</v>
      </c>
      <c r="B47" s="30"/>
      <c r="C47" s="30"/>
      <c r="D47" s="30"/>
      <c r="E47" s="30"/>
      <c r="F47" s="30"/>
      <c r="G47" s="30"/>
      <c r="H47" s="30"/>
      <c r="I47" s="30"/>
      <c r="J47" s="30"/>
      <c r="K47" s="30">
        <v>1</v>
      </c>
      <c r="L47" s="30"/>
      <c r="M47" s="30"/>
      <c r="N47" s="30"/>
      <c r="O47" s="30"/>
      <c r="P47" s="30"/>
      <c r="R47" s="30"/>
      <c r="S47" s="30"/>
      <c r="T47" s="30"/>
      <c r="U47" s="30"/>
      <c r="V47" s="30"/>
      <c r="W47" s="80"/>
      <c r="X47" s="30"/>
      <c r="Y47" s="30"/>
      <c r="Z47" s="30"/>
      <c r="AA47" s="30"/>
      <c r="AB47" s="30"/>
      <c r="AC47" s="30"/>
      <c r="AD47" s="30"/>
      <c r="AE47" s="30"/>
      <c r="AF47" s="80"/>
      <c r="AG47" s="32">
        <f t="shared" si="2"/>
        <v>1</v>
      </c>
      <c r="AH47" s="37">
        <f>SUM(AG47+Mars!AH30)</f>
        <v>7</v>
      </c>
      <c r="AI47" s="6"/>
    </row>
    <row r="48" spans="1:35">
      <c r="A48" s="76" t="s">
        <v>32</v>
      </c>
      <c r="B48" s="30">
        <v>5</v>
      </c>
      <c r="C48" s="30"/>
      <c r="D48" s="30">
        <v>1</v>
      </c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80"/>
      <c r="X48" s="30"/>
      <c r="Y48" s="30"/>
      <c r="Z48" s="30"/>
      <c r="AA48" s="30"/>
      <c r="AB48" s="30"/>
      <c r="AC48" s="30"/>
      <c r="AD48" s="30"/>
      <c r="AE48" s="30"/>
      <c r="AF48" s="80"/>
      <c r="AG48" s="32">
        <f t="shared" si="2"/>
        <v>6</v>
      </c>
      <c r="AH48" s="37">
        <f>SUM(AG48+Mars!AH31)</f>
        <v>10</v>
      </c>
      <c r="AI48" s="6"/>
    </row>
    <row r="49" spans="1:35">
      <c r="A49" s="76" t="s">
        <v>33</v>
      </c>
      <c r="B49" s="30">
        <v>1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R49" s="30"/>
      <c r="S49" s="30"/>
      <c r="T49" s="30"/>
      <c r="U49" s="30"/>
      <c r="V49" s="30"/>
      <c r="W49" s="80"/>
      <c r="X49" s="30"/>
      <c r="Y49" s="30"/>
      <c r="Z49" s="30"/>
      <c r="AA49" s="30"/>
      <c r="AB49" s="30"/>
      <c r="AC49" s="30"/>
      <c r="AD49" s="30"/>
      <c r="AE49" s="30"/>
      <c r="AF49" s="80"/>
      <c r="AG49" s="32">
        <f t="shared" si="2"/>
        <v>1</v>
      </c>
      <c r="AH49" s="37">
        <f>SUM(AG49+Mars!AH32)</f>
        <v>2</v>
      </c>
      <c r="AI49" s="6"/>
    </row>
    <row r="50" spans="1:35">
      <c r="A50" s="76" t="s">
        <v>34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80"/>
      <c r="X50" s="30"/>
      <c r="Y50" s="30"/>
      <c r="Z50" s="30"/>
      <c r="AA50" s="30"/>
      <c r="AB50" s="30"/>
      <c r="AC50" s="30"/>
      <c r="AD50" s="30"/>
      <c r="AE50" s="30"/>
      <c r="AF50" s="80"/>
      <c r="AG50" s="32">
        <f t="shared" si="2"/>
        <v>0</v>
      </c>
      <c r="AH50" s="37">
        <f>SUM(AG50+Mars!AH33)</f>
        <v>19</v>
      </c>
      <c r="AI50" s="6"/>
    </row>
    <row r="51" spans="1:35">
      <c r="A51" s="76" t="s">
        <v>35</v>
      </c>
      <c r="B51" s="30" t="s">
        <v>61</v>
      </c>
      <c r="C51" s="30" t="s">
        <v>61</v>
      </c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80"/>
      <c r="X51" s="30"/>
      <c r="Y51" s="30"/>
      <c r="Z51" s="30"/>
      <c r="AA51" s="30"/>
      <c r="AB51" s="30"/>
      <c r="AC51" s="30"/>
      <c r="AD51" s="30"/>
      <c r="AE51" s="30"/>
      <c r="AF51" s="80"/>
      <c r="AG51" s="32">
        <f t="shared" si="2"/>
        <v>0</v>
      </c>
      <c r="AH51" s="37">
        <f>SUM(AG51+Mars!AH34)</f>
        <v>3</v>
      </c>
      <c r="AI51" s="6"/>
    </row>
    <row r="52" spans="1:35">
      <c r="A52" s="76" t="s">
        <v>36</v>
      </c>
      <c r="B52" s="30">
        <v>4</v>
      </c>
      <c r="C52" s="30">
        <v>4</v>
      </c>
      <c r="D52" s="30">
        <v>1</v>
      </c>
      <c r="E52" s="30">
        <v>1</v>
      </c>
      <c r="F52" s="30"/>
      <c r="G52" s="30"/>
      <c r="H52" s="30"/>
      <c r="I52" s="30">
        <v>1</v>
      </c>
      <c r="J52" s="30">
        <v>1</v>
      </c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80"/>
      <c r="X52" s="30"/>
      <c r="Y52" s="30"/>
      <c r="Z52" s="30"/>
      <c r="AA52" s="30"/>
      <c r="AB52" s="30"/>
      <c r="AC52" s="30"/>
      <c r="AD52" s="30"/>
      <c r="AE52" s="30"/>
      <c r="AF52" s="80"/>
      <c r="AG52" s="32">
        <f t="shared" si="2"/>
        <v>12</v>
      </c>
      <c r="AH52" s="37">
        <f>SUM(AG52+Mars!AH35)</f>
        <v>27</v>
      </c>
      <c r="AI52" s="6"/>
    </row>
    <row r="53" spans="1:35">
      <c r="A53" s="45"/>
      <c r="B53" s="20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8"/>
      <c r="AG53" s="86">
        <f>SUM(AG2:AG52)</f>
        <v>926</v>
      </c>
      <c r="AH53" s="50">
        <f>SUM(AH2:AH52)</f>
        <v>2430</v>
      </c>
    </row>
    <row r="54" spans="1:35">
      <c r="A54" s="51" t="s">
        <v>37</v>
      </c>
      <c r="B54" s="52">
        <f>SUM(B2:B52)</f>
        <v>247</v>
      </c>
      <c r="C54" s="52">
        <f>SUM(C2:C52)</f>
        <v>91</v>
      </c>
      <c r="D54" s="52">
        <f t="shared" ref="D54:AF54" si="4">SUM(D2:D52)</f>
        <v>34</v>
      </c>
      <c r="E54" s="52">
        <f t="shared" si="4"/>
        <v>8</v>
      </c>
      <c r="F54" s="52">
        <f t="shared" si="4"/>
        <v>10</v>
      </c>
      <c r="G54" s="52">
        <f t="shared" si="4"/>
        <v>5</v>
      </c>
      <c r="H54" s="52">
        <f t="shared" si="4"/>
        <v>3</v>
      </c>
      <c r="I54" s="52">
        <f t="shared" si="4"/>
        <v>15</v>
      </c>
      <c r="J54" s="52">
        <f t="shared" si="4"/>
        <v>33</v>
      </c>
      <c r="K54" s="52">
        <f t="shared" si="4"/>
        <v>28</v>
      </c>
      <c r="L54" s="52">
        <f t="shared" si="4"/>
        <v>7</v>
      </c>
      <c r="M54" s="52">
        <f t="shared" si="4"/>
        <v>3</v>
      </c>
      <c r="N54" s="52">
        <f t="shared" si="4"/>
        <v>8</v>
      </c>
      <c r="O54" s="52">
        <f t="shared" si="4"/>
        <v>1</v>
      </c>
      <c r="P54" s="52">
        <f t="shared" si="4"/>
        <v>11</v>
      </c>
      <c r="Q54" s="52">
        <f t="shared" si="4"/>
        <v>7</v>
      </c>
      <c r="R54" s="52">
        <f t="shared" si="4"/>
        <v>9</v>
      </c>
      <c r="S54" s="52">
        <f t="shared" si="4"/>
        <v>13</v>
      </c>
      <c r="T54" s="52">
        <f t="shared" si="4"/>
        <v>8</v>
      </c>
      <c r="U54" s="52">
        <f t="shared" si="4"/>
        <v>11</v>
      </c>
      <c r="V54" s="52">
        <f t="shared" si="4"/>
        <v>1</v>
      </c>
      <c r="W54" s="52">
        <f t="shared" si="4"/>
        <v>0</v>
      </c>
      <c r="X54" s="52">
        <f t="shared" si="4"/>
        <v>8</v>
      </c>
      <c r="Y54" s="52">
        <f t="shared" si="4"/>
        <v>3</v>
      </c>
      <c r="Z54" s="52">
        <f t="shared" si="4"/>
        <v>7</v>
      </c>
      <c r="AA54" s="52">
        <f t="shared" si="4"/>
        <v>3</v>
      </c>
      <c r="AB54" s="52">
        <f t="shared" si="4"/>
        <v>124</v>
      </c>
      <c r="AC54" s="52">
        <f t="shared" si="4"/>
        <v>49</v>
      </c>
      <c r="AD54" s="52">
        <f t="shared" si="4"/>
        <v>27</v>
      </c>
      <c r="AE54" s="52">
        <f t="shared" si="4"/>
        <v>152</v>
      </c>
      <c r="AF54" s="52">
        <f t="shared" si="4"/>
        <v>0</v>
      </c>
      <c r="AG54" s="53"/>
      <c r="AH54" s="54"/>
    </row>
    <row r="55" spans="1:35">
      <c r="A55" s="55" t="s">
        <v>38</v>
      </c>
      <c r="B55" s="56">
        <f>COUNT(B2:B52)</f>
        <v>13</v>
      </c>
      <c r="C55" s="56">
        <f>COUNT(C2:C52)</f>
        <v>12</v>
      </c>
      <c r="D55" s="56">
        <f>COUNT(D2:D52)</f>
        <v>13</v>
      </c>
      <c r="E55" s="56">
        <f>COUNT(E2:E52)</f>
        <v>6</v>
      </c>
      <c r="F55" s="56">
        <f>COUNT(F2:F52)</f>
        <v>5</v>
      </c>
      <c r="G55" s="56">
        <f>COUNT(G2:G52)</f>
        <v>3</v>
      </c>
      <c r="H55" s="56">
        <f>COUNT(H2:H52)</f>
        <v>3</v>
      </c>
      <c r="I55" s="56">
        <f>COUNT(I2:I52)</f>
        <v>8</v>
      </c>
      <c r="J55" s="56">
        <f>COUNT(J2:J52)</f>
        <v>12</v>
      </c>
      <c r="K55" s="56">
        <f>COUNT(K2:K52)</f>
        <v>11</v>
      </c>
      <c r="L55" s="56">
        <f>COUNT(L2:L52)</f>
        <v>4</v>
      </c>
      <c r="M55" s="56">
        <f>COUNT(M2:M52)</f>
        <v>3</v>
      </c>
      <c r="N55" s="56">
        <f>COUNT(N2:N52)</f>
        <v>6</v>
      </c>
      <c r="O55" s="56">
        <f>COUNT(O2:O52)</f>
        <v>1</v>
      </c>
      <c r="P55" s="56">
        <f>COUNT(P2:P52)</f>
        <v>5</v>
      </c>
      <c r="Q55" s="56">
        <f>COUNT(Q2:Q52)</f>
        <v>5</v>
      </c>
      <c r="R55" s="56">
        <f>COUNT(R252)</f>
        <v>0</v>
      </c>
      <c r="S55" s="56">
        <f ca="1">COUNT(S2S44)</f>
        <v>0</v>
      </c>
      <c r="T55" s="56">
        <f>COUNT(T2:T52)</f>
        <v>3</v>
      </c>
      <c r="U55" s="56">
        <f>COUNT(U2:U52)</f>
        <v>5</v>
      </c>
      <c r="V55" s="56">
        <f>COUNT(V2:V52)</f>
        <v>1</v>
      </c>
      <c r="W55" s="56">
        <f>COUNT(W2:W52)</f>
        <v>0</v>
      </c>
      <c r="X55" s="56">
        <f>COUNT(X2:X52)</f>
        <v>5</v>
      </c>
      <c r="Y55" s="56">
        <f>COUNT(Y2:Y52)</f>
        <v>3</v>
      </c>
      <c r="Z55" s="56">
        <f>COUNT(Z2:Z52)</f>
        <v>2</v>
      </c>
      <c r="AA55" s="56">
        <f>COUNT(AA2:AA52)</f>
        <v>3</v>
      </c>
      <c r="AB55" s="56">
        <f>COUNT(AB2:AB52)</f>
        <v>7</v>
      </c>
      <c r="AC55" s="56">
        <f>COUNT(AC2:AC52)</f>
        <v>11</v>
      </c>
      <c r="AD55" s="56">
        <f>COUNT(AD2:AD52)</f>
        <v>10</v>
      </c>
      <c r="AE55" s="56">
        <f>COUNT(AE2:AE52)</f>
        <v>11</v>
      </c>
      <c r="AF55" s="56">
        <f>COUNT(AF2:AF52)</f>
        <v>0</v>
      </c>
      <c r="AG55" s="54"/>
      <c r="AH55" s="54"/>
    </row>
    <row r="56" spans="1:35">
      <c r="A56" s="57" t="s">
        <v>39</v>
      </c>
      <c r="B56" s="83">
        <f>B54</f>
        <v>247</v>
      </c>
      <c r="C56" s="59">
        <f t="shared" ref="C56" si="5">SUM(C54+B56)</f>
        <v>338</v>
      </c>
      <c r="D56" s="59">
        <f t="shared" ref="D56" si="6">SUM(D54+C56)</f>
        <v>372</v>
      </c>
      <c r="E56" s="59">
        <f t="shared" ref="E56:AF56" si="7">SUM(E54+D56)</f>
        <v>380</v>
      </c>
      <c r="F56" s="59">
        <f t="shared" si="7"/>
        <v>390</v>
      </c>
      <c r="G56" s="59">
        <f t="shared" si="7"/>
        <v>395</v>
      </c>
      <c r="H56" s="59">
        <f t="shared" si="7"/>
        <v>398</v>
      </c>
      <c r="I56" s="59">
        <f t="shared" si="7"/>
        <v>413</v>
      </c>
      <c r="J56" s="59">
        <f t="shared" si="7"/>
        <v>446</v>
      </c>
      <c r="K56" s="59">
        <f t="shared" si="7"/>
        <v>474</v>
      </c>
      <c r="L56" s="59">
        <f t="shared" si="7"/>
        <v>481</v>
      </c>
      <c r="M56" s="59">
        <f t="shared" si="7"/>
        <v>484</v>
      </c>
      <c r="N56" s="59">
        <f t="shared" si="7"/>
        <v>492</v>
      </c>
      <c r="O56" s="59">
        <f t="shared" si="7"/>
        <v>493</v>
      </c>
      <c r="P56" s="59">
        <f t="shared" si="7"/>
        <v>504</v>
      </c>
      <c r="Q56" s="59">
        <f t="shared" si="7"/>
        <v>511</v>
      </c>
      <c r="R56" s="59">
        <f t="shared" si="7"/>
        <v>520</v>
      </c>
      <c r="S56" s="59">
        <f t="shared" si="7"/>
        <v>533</v>
      </c>
      <c r="T56" s="59">
        <f t="shared" si="7"/>
        <v>541</v>
      </c>
      <c r="U56" s="59">
        <f t="shared" si="7"/>
        <v>552</v>
      </c>
      <c r="V56" s="59">
        <f t="shared" si="7"/>
        <v>553</v>
      </c>
      <c r="W56" s="59">
        <f t="shared" si="7"/>
        <v>553</v>
      </c>
      <c r="X56" s="59">
        <f t="shared" si="7"/>
        <v>561</v>
      </c>
      <c r="Y56" s="59">
        <f t="shared" si="7"/>
        <v>564</v>
      </c>
      <c r="Z56" s="59">
        <f t="shared" si="7"/>
        <v>571</v>
      </c>
      <c r="AA56" s="59">
        <f t="shared" si="7"/>
        <v>574</v>
      </c>
      <c r="AB56" s="59">
        <f t="shared" si="7"/>
        <v>698</v>
      </c>
      <c r="AC56" s="59">
        <f t="shared" si="7"/>
        <v>747</v>
      </c>
      <c r="AD56" s="59">
        <f t="shared" si="7"/>
        <v>774</v>
      </c>
      <c r="AE56" s="59">
        <f t="shared" si="7"/>
        <v>926</v>
      </c>
      <c r="AF56" s="59">
        <f t="shared" si="7"/>
        <v>926</v>
      </c>
      <c r="AG56" s="87">
        <f>SUM(B54:AF54)</f>
        <v>926</v>
      </c>
      <c r="AH56" s="54"/>
      <c r="AI56" s="60" t="s">
        <v>62</v>
      </c>
    </row>
    <row r="57" spans="1:35">
      <c r="A57" s="61" t="s">
        <v>41</v>
      </c>
      <c r="B57" s="62">
        <f>SUM(B54+Mars!AG40)</f>
        <v>1751</v>
      </c>
      <c r="C57" s="62">
        <f>SUM(B57+C54)</f>
        <v>1842</v>
      </c>
      <c r="D57" s="62">
        <f t="shared" ref="D57:AG57" si="8">SUM(C57+D54)</f>
        <v>1876</v>
      </c>
      <c r="E57" s="62">
        <f t="shared" si="8"/>
        <v>1884</v>
      </c>
      <c r="F57" s="62">
        <f t="shared" si="8"/>
        <v>1894</v>
      </c>
      <c r="G57" s="62">
        <f t="shared" si="8"/>
        <v>1899</v>
      </c>
      <c r="H57" s="62">
        <f t="shared" si="8"/>
        <v>1902</v>
      </c>
      <c r="I57" s="62">
        <f t="shared" si="8"/>
        <v>1917</v>
      </c>
      <c r="J57" s="62">
        <f t="shared" si="8"/>
        <v>1950</v>
      </c>
      <c r="K57" s="62">
        <f t="shared" si="8"/>
        <v>1978</v>
      </c>
      <c r="L57" s="62">
        <f t="shared" si="8"/>
        <v>1985</v>
      </c>
      <c r="M57" s="62">
        <f t="shared" si="8"/>
        <v>1988</v>
      </c>
      <c r="N57" s="62">
        <f t="shared" si="8"/>
        <v>1996</v>
      </c>
      <c r="O57" s="62">
        <f t="shared" si="8"/>
        <v>1997</v>
      </c>
      <c r="P57" s="62">
        <f t="shared" si="8"/>
        <v>2008</v>
      </c>
      <c r="Q57" s="62">
        <f t="shared" si="8"/>
        <v>2015</v>
      </c>
      <c r="R57" s="62">
        <f t="shared" si="8"/>
        <v>2024</v>
      </c>
      <c r="S57" s="62">
        <f t="shared" si="8"/>
        <v>2037</v>
      </c>
      <c r="T57" s="62">
        <f t="shared" si="8"/>
        <v>2045</v>
      </c>
      <c r="U57" s="62">
        <f t="shared" si="8"/>
        <v>2056</v>
      </c>
      <c r="V57" s="62">
        <f t="shared" si="8"/>
        <v>2057</v>
      </c>
      <c r="W57" s="62">
        <f t="shared" si="8"/>
        <v>2057</v>
      </c>
      <c r="X57" s="62">
        <f t="shared" si="8"/>
        <v>2065</v>
      </c>
      <c r="Y57" s="62">
        <f t="shared" si="8"/>
        <v>2068</v>
      </c>
      <c r="Z57" s="62">
        <f t="shared" si="8"/>
        <v>2075</v>
      </c>
      <c r="AA57" s="62">
        <f t="shared" si="8"/>
        <v>2078</v>
      </c>
      <c r="AB57" s="62">
        <f t="shared" si="8"/>
        <v>2202</v>
      </c>
      <c r="AC57" s="62">
        <f t="shared" si="8"/>
        <v>2251</v>
      </c>
      <c r="AD57" s="62">
        <f t="shared" si="8"/>
        <v>2278</v>
      </c>
      <c r="AE57" s="62">
        <f t="shared" si="8"/>
        <v>2430</v>
      </c>
      <c r="AF57" s="62">
        <f t="shared" si="8"/>
        <v>2430</v>
      </c>
      <c r="AG57" s="84">
        <f t="shared" si="8"/>
        <v>2430</v>
      </c>
      <c r="AH57" s="54"/>
      <c r="AI57" s="64">
        <f>SUM(AG57+311787)</f>
        <v>314217</v>
      </c>
    </row>
    <row r="58" spans="1:35">
      <c r="A58" s="65" t="s">
        <v>42</v>
      </c>
      <c r="AH58" s="54"/>
    </row>
    <row r="59" spans="1:35">
      <c r="A59" s="67">
        <f>COUNT(AH2:AH52)</f>
        <v>51</v>
      </c>
      <c r="AH59" s="54"/>
    </row>
    <row r="63" spans="1:35">
      <c r="AC63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0A338-54F1-47F6-BD4F-C662084E0F98}">
  <dimension ref="A1:AI87"/>
  <sheetViews>
    <sheetView workbookViewId="0">
      <pane xSplit="1" ySplit="1" topLeftCell="F59" activePane="bottomRight" state="frozen"/>
      <selection pane="bottomRight" activeCell="AE77" sqref="AE77"/>
      <selection pane="bottomLeft"/>
      <selection pane="topRight"/>
    </sheetView>
  </sheetViews>
  <sheetFormatPr defaultRowHeight="12.75"/>
  <cols>
    <col min="1" max="1" width="24.28515625" bestFit="1" customWidth="1"/>
    <col min="2" max="22" width="4.7109375" customWidth="1"/>
    <col min="23" max="24" width="5.140625" bestFit="1" customWidth="1"/>
    <col min="25" max="26" width="4.85546875" customWidth="1"/>
    <col min="27" max="27" width="5" customWidth="1"/>
    <col min="28" max="30" width="4.7109375" customWidth="1"/>
    <col min="31" max="31" width="5.42578125" customWidth="1"/>
    <col min="32" max="32" width="4.7109375" customWidth="1"/>
    <col min="33" max="33" width="12.42578125" customWidth="1"/>
    <col min="34" max="34" width="6.85546875" customWidth="1"/>
  </cols>
  <sheetData>
    <row r="1" spans="1:35">
      <c r="A1" s="3" t="s">
        <v>63</v>
      </c>
      <c r="B1" s="8">
        <v>1</v>
      </c>
      <c r="C1" s="8">
        <v>2</v>
      </c>
      <c r="D1" s="8">
        <v>3</v>
      </c>
      <c r="E1" s="8">
        <v>4</v>
      </c>
      <c r="F1" s="8">
        <v>5</v>
      </c>
      <c r="G1" s="8">
        <v>6</v>
      </c>
      <c r="H1" s="8">
        <v>7</v>
      </c>
      <c r="I1" s="8">
        <v>8</v>
      </c>
      <c r="J1" s="12">
        <v>9</v>
      </c>
      <c r="K1" s="8">
        <v>10</v>
      </c>
      <c r="L1" s="8">
        <v>11</v>
      </c>
      <c r="M1" s="12">
        <v>12</v>
      </c>
      <c r="N1" s="8">
        <v>13</v>
      </c>
      <c r="O1" s="12">
        <v>14</v>
      </c>
      <c r="P1" s="12">
        <v>15</v>
      </c>
      <c r="Q1" s="8">
        <v>16</v>
      </c>
      <c r="R1" s="8">
        <v>17</v>
      </c>
      <c r="S1" s="12">
        <v>18</v>
      </c>
      <c r="T1" s="12">
        <v>19</v>
      </c>
      <c r="U1" s="12">
        <v>20</v>
      </c>
      <c r="V1" s="12">
        <v>21</v>
      </c>
      <c r="W1" s="12">
        <v>22</v>
      </c>
      <c r="X1" s="8">
        <v>23</v>
      </c>
      <c r="Y1" s="12">
        <v>24</v>
      </c>
      <c r="Z1" s="8">
        <v>25</v>
      </c>
      <c r="AA1" s="8">
        <v>26</v>
      </c>
      <c r="AB1" s="12">
        <v>27</v>
      </c>
      <c r="AC1" s="8">
        <v>28</v>
      </c>
      <c r="AD1" s="8">
        <v>29</v>
      </c>
      <c r="AE1" s="12">
        <v>30</v>
      </c>
      <c r="AF1" s="8">
        <v>31</v>
      </c>
      <c r="AG1" s="14" t="s">
        <v>1</v>
      </c>
      <c r="AH1" s="16" t="s">
        <v>2</v>
      </c>
    </row>
    <row r="2" spans="1:35">
      <c r="A2" s="76" t="s">
        <v>44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14">
        <f t="shared" ref="AG2:AG30" si="0">SUM(B2:AF2)</f>
        <v>0</v>
      </c>
      <c r="AH2" s="78">
        <f>SUM(AG2+April!AH2)</f>
        <v>1</v>
      </c>
    </row>
    <row r="3" spans="1:35">
      <c r="A3" s="76" t="s">
        <v>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14">
        <f t="shared" si="0"/>
        <v>0</v>
      </c>
      <c r="AH3" s="78">
        <f>SUM(AG3+April!AH3)</f>
        <v>1</v>
      </c>
    </row>
    <row r="4" spans="1:35">
      <c r="A4" s="71" t="s">
        <v>64</v>
      </c>
      <c r="B4" s="30"/>
      <c r="C4" s="70">
        <v>2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77">
        <f t="shared" si="0"/>
        <v>2</v>
      </c>
      <c r="AH4" s="78">
        <f>SUM(AG4)</f>
        <v>2</v>
      </c>
    </row>
    <row r="5" spans="1:35">
      <c r="A5" s="76" t="s">
        <v>4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>
        <v>1</v>
      </c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14">
        <f t="shared" si="0"/>
        <v>1</v>
      </c>
      <c r="AH5" s="78">
        <f>SUM(AG5+April!AH4)</f>
        <v>5</v>
      </c>
      <c r="AI5" s="6"/>
    </row>
    <row r="6" spans="1:35">
      <c r="A6" s="76" t="s">
        <v>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14">
        <f t="shared" si="0"/>
        <v>0</v>
      </c>
      <c r="AH6" s="78">
        <f>SUM(AG6+April!AH5)</f>
        <v>2</v>
      </c>
      <c r="AI6" s="6"/>
    </row>
    <row r="7" spans="1:35">
      <c r="A7" s="76" t="s">
        <v>45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14">
        <f t="shared" si="0"/>
        <v>0</v>
      </c>
      <c r="AH7" s="78">
        <f>SUM(AG7+April!AH6)</f>
        <v>3</v>
      </c>
      <c r="AI7" s="6"/>
    </row>
    <row r="8" spans="1:35">
      <c r="A8" s="76" t="s">
        <v>46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14">
        <f t="shared" si="0"/>
        <v>0</v>
      </c>
      <c r="AH8" s="78">
        <f>SUM(AG8+April!AH7)</f>
        <v>2</v>
      </c>
      <c r="AI8" s="6"/>
    </row>
    <row r="9" spans="1:35">
      <c r="A9" s="76" t="s">
        <v>6</v>
      </c>
      <c r="B9" s="30"/>
      <c r="C9" s="30">
        <v>1</v>
      </c>
      <c r="D9" s="30"/>
      <c r="E9" s="30"/>
      <c r="F9" s="30"/>
      <c r="G9" s="30"/>
      <c r="H9" s="30">
        <v>2</v>
      </c>
      <c r="I9" s="30">
        <v>2</v>
      </c>
      <c r="J9" s="30">
        <v>1</v>
      </c>
      <c r="K9" s="30"/>
      <c r="L9" s="30"/>
      <c r="M9" s="30">
        <v>4</v>
      </c>
      <c r="N9" s="30">
        <v>4</v>
      </c>
      <c r="O9" s="30">
        <v>2</v>
      </c>
      <c r="P9" s="30"/>
      <c r="Q9" s="30"/>
      <c r="R9" s="30"/>
      <c r="S9" s="30"/>
      <c r="T9" s="30">
        <v>2</v>
      </c>
      <c r="U9" s="30"/>
      <c r="V9" s="30"/>
      <c r="W9" s="30">
        <v>1</v>
      </c>
      <c r="X9" s="30">
        <v>10</v>
      </c>
      <c r="Y9" s="30"/>
      <c r="Z9" s="30">
        <v>6</v>
      </c>
      <c r="AA9" s="30">
        <v>1</v>
      </c>
      <c r="AB9" s="30">
        <v>2</v>
      </c>
      <c r="AC9" s="30">
        <v>1</v>
      </c>
      <c r="AD9" s="30"/>
      <c r="AE9" s="30"/>
      <c r="AF9" s="30"/>
      <c r="AG9" s="14">
        <f t="shared" si="0"/>
        <v>39</v>
      </c>
      <c r="AH9" s="78">
        <f>SUM(AG9+April!AH8)</f>
        <v>100</v>
      </c>
      <c r="AI9" s="6"/>
    </row>
    <row r="10" spans="1:35">
      <c r="A10" s="71" t="s">
        <v>65</v>
      </c>
      <c r="B10" s="30"/>
      <c r="C10" s="30"/>
      <c r="D10" s="30"/>
      <c r="E10" s="30"/>
      <c r="F10" s="30"/>
      <c r="G10" s="30"/>
      <c r="H10" s="30"/>
      <c r="I10" s="70">
        <v>1</v>
      </c>
      <c r="J10" s="30"/>
      <c r="K10" s="30"/>
      <c r="L10" s="30"/>
      <c r="M10" s="30"/>
      <c r="N10" s="30"/>
      <c r="O10" s="30">
        <v>1</v>
      </c>
      <c r="P10" s="30"/>
      <c r="Q10" s="30"/>
      <c r="R10" s="30"/>
      <c r="S10" s="30"/>
      <c r="T10" s="30"/>
      <c r="U10" s="30"/>
      <c r="V10" s="30"/>
      <c r="W10" s="30"/>
      <c r="X10" s="30">
        <v>1</v>
      </c>
      <c r="Y10" s="30"/>
      <c r="Z10" s="30"/>
      <c r="AA10" s="30"/>
      <c r="AB10" s="30"/>
      <c r="AC10" s="30"/>
      <c r="AD10" s="30"/>
      <c r="AE10" s="30"/>
      <c r="AF10" s="30"/>
      <c r="AG10" s="77">
        <f t="shared" si="0"/>
        <v>3</v>
      </c>
      <c r="AH10" s="78">
        <f>SUM(AG10)</f>
        <v>3</v>
      </c>
      <c r="AI10" s="6"/>
    </row>
    <row r="11" spans="1:35">
      <c r="A11" s="76" t="s">
        <v>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14">
        <f t="shared" ref="AG11" si="1">SUM(B11:AF11)</f>
        <v>0</v>
      </c>
      <c r="AH11" s="78">
        <f>SUM(AG11+April!AH9)</f>
        <v>1</v>
      </c>
      <c r="AI11" s="6"/>
    </row>
    <row r="12" spans="1:35">
      <c r="A12" s="76" t="s">
        <v>47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>
        <v>1</v>
      </c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>
        <v>2</v>
      </c>
      <c r="AA12" s="30"/>
      <c r="AB12" s="30"/>
      <c r="AC12" s="30"/>
      <c r="AD12" s="30"/>
      <c r="AE12" s="30"/>
      <c r="AF12" s="30"/>
      <c r="AG12" s="14">
        <f t="shared" si="0"/>
        <v>3</v>
      </c>
      <c r="AH12" s="78">
        <f>SUM(AG12+April!AH10)</f>
        <v>8</v>
      </c>
      <c r="AI12" s="6"/>
    </row>
    <row r="13" spans="1:35">
      <c r="A13" s="76" t="s">
        <v>48</v>
      </c>
      <c r="B13" s="30">
        <v>1</v>
      </c>
      <c r="C13" s="30">
        <v>1</v>
      </c>
      <c r="D13" s="30">
        <v>1</v>
      </c>
      <c r="E13" s="30">
        <v>1</v>
      </c>
      <c r="F13" s="30"/>
      <c r="G13" s="30"/>
      <c r="H13" s="30"/>
      <c r="I13" s="30">
        <v>3</v>
      </c>
      <c r="J13" s="30">
        <v>2</v>
      </c>
      <c r="K13" s="30"/>
      <c r="L13" s="30">
        <v>4</v>
      </c>
      <c r="M13" s="30">
        <v>11</v>
      </c>
      <c r="N13" s="30"/>
      <c r="O13" s="30">
        <v>1</v>
      </c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14">
        <f t="shared" si="0"/>
        <v>25</v>
      </c>
      <c r="AH13" s="82">
        <f>SUM(AG13+April!AH11)</f>
        <v>26</v>
      </c>
      <c r="AI13" s="6"/>
    </row>
    <row r="14" spans="1:35">
      <c r="A14" s="71" t="s">
        <v>66</v>
      </c>
      <c r="B14" s="30"/>
      <c r="C14" s="30"/>
      <c r="D14" s="30"/>
      <c r="E14" s="30"/>
      <c r="F14" s="30"/>
      <c r="G14" s="30"/>
      <c r="H14" s="70">
        <v>2</v>
      </c>
      <c r="I14" s="30"/>
      <c r="J14" s="30"/>
      <c r="K14" s="30">
        <v>2</v>
      </c>
      <c r="L14" s="30"/>
      <c r="M14" s="30">
        <v>2</v>
      </c>
      <c r="N14" s="30"/>
      <c r="O14" s="30"/>
      <c r="P14" s="30"/>
      <c r="Q14" s="30"/>
      <c r="R14" s="30"/>
      <c r="S14" s="30"/>
      <c r="T14" s="30"/>
      <c r="U14" s="30"/>
      <c r="V14" s="30"/>
      <c r="W14" s="30">
        <v>2</v>
      </c>
      <c r="X14" s="30"/>
      <c r="Y14" s="30"/>
      <c r="Z14" s="30"/>
      <c r="AA14" s="30"/>
      <c r="AB14" s="30"/>
      <c r="AC14" s="30"/>
      <c r="AD14" s="30"/>
      <c r="AE14" s="30"/>
      <c r="AF14" s="30"/>
      <c r="AG14" s="77">
        <f t="shared" si="0"/>
        <v>8</v>
      </c>
      <c r="AH14" s="82">
        <f>SUM(AG14)</f>
        <v>8</v>
      </c>
      <c r="AI14" s="6"/>
    </row>
    <row r="15" spans="1:35">
      <c r="A15" s="71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70">
        <v>1</v>
      </c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77">
        <f t="shared" si="0"/>
        <v>1</v>
      </c>
      <c r="AH15" s="82">
        <f>SUM(AG15)</f>
        <v>1</v>
      </c>
      <c r="AI15" s="6"/>
    </row>
    <row r="16" spans="1:35">
      <c r="A16" s="71" t="s">
        <v>68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70">
        <v>2</v>
      </c>
      <c r="T16" s="30">
        <v>5</v>
      </c>
      <c r="U16" s="30">
        <v>3</v>
      </c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77">
        <f t="shared" si="0"/>
        <v>10</v>
      </c>
      <c r="AH16" s="82">
        <f>SUM(AG16)</f>
        <v>10</v>
      </c>
      <c r="AI16" s="6"/>
    </row>
    <row r="17" spans="1:35">
      <c r="A17" s="71" t="s">
        <v>69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70">
        <v>2</v>
      </c>
      <c r="T17" s="30">
        <v>2</v>
      </c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77">
        <f t="shared" si="0"/>
        <v>4</v>
      </c>
      <c r="AH17" s="82">
        <f>SUM(AG17)</f>
        <v>4</v>
      </c>
      <c r="AI17" s="6"/>
    </row>
    <row r="18" spans="1:35">
      <c r="A18" s="71" t="s">
        <v>70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70">
        <v>1</v>
      </c>
      <c r="Q18" s="30"/>
      <c r="R18" s="30"/>
      <c r="S18" s="30"/>
      <c r="T18" s="30"/>
      <c r="U18" s="30"/>
      <c r="V18" s="30"/>
      <c r="W18" s="30"/>
      <c r="X18" s="30">
        <v>1</v>
      </c>
      <c r="Y18" s="30"/>
      <c r="Z18" s="30"/>
      <c r="AA18" s="30"/>
      <c r="AB18" s="30"/>
      <c r="AC18" s="30"/>
      <c r="AD18" s="30"/>
      <c r="AE18" s="30"/>
      <c r="AF18" s="30"/>
      <c r="AG18" s="77">
        <f t="shared" si="0"/>
        <v>2</v>
      </c>
      <c r="AH18" s="82">
        <f>SUM(AG18)</f>
        <v>2</v>
      </c>
      <c r="AI18" s="6"/>
    </row>
    <row r="19" spans="1:35">
      <c r="A19" s="76" t="s">
        <v>8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14">
        <f t="shared" si="0"/>
        <v>0</v>
      </c>
      <c r="AH19" s="78">
        <f>SUM(AG19+April!AH12)</f>
        <v>2</v>
      </c>
      <c r="AI19" s="6"/>
    </row>
    <row r="20" spans="1:35">
      <c r="A20" s="71" t="s">
        <v>71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70">
        <v>1</v>
      </c>
      <c r="AF20" s="30"/>
      <c r="AG20" s="77">
        <f t="shared" ref="AG20" si="2">SUM(B20:AF20)</f>
        <v>1</v>
      </c>
      <c r="AH20" s="78">
        <f>SUM(AG20)</f>
        <v>1</v>
      </c>
      <c r="AI20" s="6"/>
    </row>
    <row r="21" spans="1:35">
      <c r="A21" s="71" t="s">
        <v>72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70">
        <v>1</v>
      </c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77">
        <f t="shared" si="0"/>
        <v>1</v>
      </c>
      <c r="AH21" s="78">
        <f>SUM(AG21)</f>
        <v>1</v>
      </c>
      <c r="AI21" s="6"/>
    </row>
    <row r="22" spans="1:35">
      <c r="A22" s="76" t="s">
        <v>9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14">
        <f t="shared" si="0"/>
        <v>0</v>
      </c>
      <c r="AH22" s="78">
        <f>SUM(AG22+April!AH13)</f>
        <v>1</v>
      </c>
      <c r="AI22" s="6"/>
    </row>
    <row r="23" spans="1:35">
      <c r="A23" s="71" t="s">
        <v>73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70">
        <v>1</v>
      </c>
      <c r="N23" s="30"/>
      <c r="O23" s="30"/>
      <c r="P23" s="30"/>
      <c r="Q23" s="30"/>
      <c r="R23" s="30"/>
      <c r="S23" s="30"/>
      <c r="T23" s="30"/>
      <c r="U23" s="30"/>
      <c r="V23" s="30">
        <v>1</v>
      </c>
      <c r="W23" s="30"/>
      <c r="X23" s="30"/>
      <c r="Y23" s="30"/>
      <c r="Z23" s="30">
        <v>1</v>
      </c>
      <c r="AA23" s="30"/>
      <c r="AB23" s="30">
        <v>1</v>
      </c>
      <c r="AC23" s="30"/>
      <c r="AD23" s="30"/>
      <c r="AE23" s="30"/>
      <c r="AF23" s="30"/>
      <c r="AG23" s="77">
        <f t="shared" si="0"/>
        <v>4</v>
      </c>
      <c r="AH23" s="78">
        <f>SUM(AG23)</f>
        <v>4</v>
      </c>
      <c r="AI23" s="6"/>
    </row>
    <row r="24" spans="1:35">
      <c r="A24" s="71" t="s">
        <v>74</v>
      </c>
      <c r="B24" s="30"/>
      <c r="C24" s="30"/>
      <c r="D24" s="30"/>
      <c r="E24" s="30"/>
      <c r="F24" s="30"/>
      <c r="G24" s="30"/>
      <c r="H24" s="70">
        <v>1</v>
      </c>
      <c r="I24" s="30"/>
      <c r="J24" s="30"/>
      <c r="K24" s="30"/>
      <c r="L24" s="30"/>
      <c r="M24" s="30"/>
      <c r="N24" s="30"/>
      <c r="O24" s="30">
        <v>1</v>
      </c>
      <c r="P24" s="30">
        <v>1</v>
      </c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>
        <v>1</v>
      </c>
      <c r="AE24" s="30"/>
      <c r="AF24" s="30"/>
      <c r="AG24" s="77">
        <f t="shared" si="0"/>
        <v>4</v>
      </c>
      <c r="AH24" s="78">
        <f>SUM(AG24)</f>
        <v>4</v>
      </c>
      <c r="AI24" s="6"/>
    </row>
    <row r="25" spans="1:35">
      <c r="A25" s="76" t="s">
        <v>49</v>
      </c>
      <c r="B25" s="30"/>
      <c r="C25" s="30"/>
      <c r="D25" s="30">
        <v>1</v>
      </c>
      <c r="E25" s="30"/>
      <c r="F25" s="30"/>
      <c r="G25" s="30"/>
      <c r="H25" s="30"/>
      <c r="I25" s="30"/>
      <c r="J25" s="30">
        <v>1</v>
      </c>
      <c r="K25" s="30"/>
      <c r="L25" s="30">
        <v>1</v>
      </c>
      <c r="M25" s="30"/>
      <c r="N25" s="30"/>
      <c r="O25" s="30"/>
      <c r="P25" s="30">
        <v>2</v>
      </c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14">
        <f>SUM(B25:AF25)</f>
        <v>5</v>
      </c>
      <c r="AH25" s="78">
        <f>SUM(AG25+April!AH14)</f>
        <v>12</v>
      </c>
      <c r="AI25" s="6"/>
    </row>
    <row r="26" spans="1:35">
      <c r="A26" s="76" t="s">
        <v>10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>
        <v>1</v>
      </c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>
        <v>1</v>
      </c>
      <c r="AA26" s="30"/>
      <c r="AB26" s="30"/>
      <c r="AC26" s="30"/>
      <c r="AD26" s="30"/>
      <c r="AE26" s="30"/>
      <c r="AF26" s="30"/>
      <c r="AG26" s="14">
        <f t="shared" si="0"/>
        <v>2</v>
      </c>
      <c r="AH26" s="78">
        <f>SUM(AG26+April!AH15)</f>
        <v>12</v>
      </c>
      <c r="AI26" s="6"/>
    </row>
    <row r="27" spans="1:35">
      <c r="A27" s="71" t="s">
        <v>75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70">
        <v>1</v>
      </c>
      <c r="M27" s="30"/>
      <c r="N27" s="30"/>
      <c r="O27" s="30"/>
      <c r="P27" s="30">
        <v>3</v>
      </c>
      <c r="Q27" s="30"/>
      <c r="R27" s="30">
        <v>1</v>
      </c>
      <c r="S27" s="30"/>
      <c r="T27" s="30">
        <v>1</v>
      </c>
      <c r="U27" s="30"/>
      <c r="V27" s="30">
        <v>1</v>
      </c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77">
        <f t="shared" si="0"/>
        <v>7</v>
      </c>
      <c r="AH27" s="78">
        <f>SUM(AG27)</f>
        <v>7</v>
      </c>
      <c r="AI27" s="6"/>
    </row>
    <row r="28" spans="1:35">
      <c r="A28" s="76" t="s">
        <v>50</v>
      </c>
      <c r="B28" s="30"/>
      <c r="C28" s="30">
        <v>1</v>
      </c>
      <c r="D28" s="30"/>
      <c r="E28" s="30"/>
      <c r="F28" s="30"/>
      <c r="G28" s="30"/>
      <c r="H28" s="30"/>
      <c r="I28" s="30">
        <v>1</v>
      </c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14">
        <f t="shared" si="0"/>
        <v>2</v>
      </c>
      <c r="AH28" s="78">
        <f>SUM(AG28+April!AH16)</f>
        <v>5</v>
      </c>
      <c r="AI28" s="6"/>
    </row>
    <row r="29" spans="1:35">
      <c r="A29" s="76" t="s">
        <v>11</v>
      </c>
      <c r="B29" s="30">
        <v>1</v>
      </c>
      <c r="C29" s="30"/>
      <c r="D29" s="30">
        <v>1</v>
      </c>
      <c r="E29" s="30">
        <v>1</v>
      </c>
      <c r="F29" s="30"/>
      <c r="G29" s="30">
        <v>2</v>
      </c>
      <c r="H29" s="30">
        <v>2</v>
      </c>
      <c r="I29" s="30"/>
      <c r="J29" s="30">
        <v>2</v>
      </c>
      <c r="K29" s="30"/>
      <c r="L29" s="30"/>
      <c r="M29" s="30">
        <v>1</v>
      </c>
      <c r="N29" s="30">
        <v>1</v>
      </c>
      <c r="O29" s="30">
        <v>1</v>
      </c>
      <c r="P29" s="30">
        <v>1</v>
      </c>
      <c r="Q29" s="30"/>
      <c r="R29" s="30"/>
      <c r="S29" s="30"/>
      <c r="T29" s="30"/>
      <c r="U29" s="30">
        <v>1</v>
      </c>
      <c r="V29" s="30"/>
      <c r="W29" s="30"/>
      <c r="X29" s="30"/>
      <c r="Y29" s="30"/>
      <c r="Z29" s="30"/>
      <c r="AA29" s="30"/>
      <c r="AB29" s="30">
        <v>1</v>
      </c>
      <c r="AC29" s="30"/>
      <c r="AD29" s="30"/>
      <c r="AE29" s="30"/>
      <c r="AF29" s="30"/>
      <c r="AG29" s="14">
        <f t="shared" si="0"/>
        <v>15</v>
      </c>
      <c r="AH29" s="78">
        <f>SUM(AG29+April!AH17)</f>
        <v>155</v>
      </c>
      <c r="AI29" s="6"/>
    </row>
    <row r="30" spans="1:35">
      <c r="A30" s="76" t="s">
        <v>12</v>
      </c>
      <c r="B30" s="30"/>
      <c r="C30" s="30"/>
      <c r="D30" s="30"/>
      <c r="E30" s="30">
        <v>2</v>
      </c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14">
        <f t="shared" si="0"/>
        <v>2</v>
      </c>
      <c r="AH30" s="78">
        <f>SUM(AG30+April!AH18)</f>
        <v>368</v>
      </c>
      <c r="AI30" s="6"/>
    </row>
    <row r="31" spans="1:35">
      <c r="A31" s="76" t="s">
        <v>13</v>
      </c>
      <c r="B31" s="30">
        <v>7</v>
      </c>
      <c r="C31" s="30">
        <v>9</v>
      </c>
      <c r="D31" s="30">
        <v>29</v>
      </c>
      <c r="E31" s="30">
        <v>3</v>
      </c>
      <c r="F31" s="30">
        <v>1</v>
      </c>
      <c r="G31" s="30">
        <v>23</v>
      </c>
      <c r="H31" s="30">
        <v>7</v>
      </c>
      <c r="I31" s="30"/>
      <c r="J31" s="30">
        <v>5</v>
      </c>
      <c r="K31" s="30">
        <v>5</v>
      </c>
      <c r="L31" s="30">
        <v>17</v>
      </c>
      <c r="M31" s="30">
        <v>46</v>
      </c>
      <c r="N31" s="30"/>
      <c r="O31" s="30">
        <v>3</v>
      </c>
      <c r="P31" s="30">
        <v>2</v>
      </c>
      <c r="Q31" s="30"/>
      <c r="R31" s="30"/>
      <c r="S31" s="30">
        <v>1</v>
      </c>
      <c r="T31" s="30"/>
      <c r="U31" s="30">
        <v>1</v>
      </c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14">
        <f>SUM(B31:AF31)</f>
        <v>159</v>
      </c>
      <c r="AH31" s="78">
        <f>SUM(AG31+April!AH19)</f>
        <v>650</v>
      </c>
      <c r="AI31" s="6"/>
    </row>
    <row r="32" spans="1:35">
      <c r="A32" s="71" t="s">
        <v>76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70">
        <v>1</v>
      </c>
      <c r="U32" s="30">
        <v>1</v>
      </c>
      <c r="V32" s="30"/>
      <c r="W32" s="30"/>
      <c r="X32" s="30"/>
      <c r="Y32" s="30">
        <v>1</v>
      </c>
      <c r="Z32" s="30"/>
      <c r="AA32" s="30"/>
      <c r="AB32" s="30"/>
      <c r="AC32" s="30"/>
      <c r="AD32" s="30"/>
      <c r="AE32" s="30"/>
      <c r="AF32" s="30"/>
      <c r="AG32" s="77">
        <f>SUM(B32:AF32)</f>
        <v>3</v>
      </c>
      <c r="AH32" s="78">
        <f>SUM(AG32)</f>
        <v>3</v>
      </c>
      <c r="AI32" s="6"/>
    </row>
    <row r="33" spans="1:35">
      <c r="A33" s="71" t="s">
        <v>77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70">
        <v>1</v>
      </c>
      <c r="AA33" s="30" t="s">
        <v>61</v>
      </c>
      <c r="AB33" s="30"/>
      <c r="AC33" s="30"/>
      <c r="AD33" s="30"/>
      <c r="AE33" s="30"/>
      <c r="AF33" s="30"/>
      <c r="AG33" s="77">
        <f>SUM(B33:AF33)</f>
        <v>1</v>
      </c>
      <c r="AH33" s="78">
        <f>SUM(AG33)</f>
        <v>1</v>
      </c>
      <c r="AI33" s="6"/>
    </row>
    <row r="34" spans="1:35">
      <c r="A34" s="76" t="s">
        <v>51</v>
      </c>
      <c r="B34" s="30">
        <v>1</v>
      </c>
      <c r="C34" s="30">
        <v>5</v>
      </c>
      <c r="D34" s="30"/>
      <c r="E34" s="30">
        <v>8</v>
      </c>
      <c r="F34" s="30">
        <v>2</v>
      </c>
      <c r="G34" s="30">
        <v>1</v>
      </c>
      <c r="H34" s="30"/>
      <c r="I34" s="30">
        <v>1</v>
      </c>
      <c r="J34" s="30">
        <v>3</v>
      </c>
      <c r="K34" s="30"/>
      <c r="L34" s="30">
        <v>5</v>
      </c>
      <c r="M34" s="30">
        <v>16</v>
      </c>
      <c r="N34" s="30"/>
      <c r="O34" s="30">
        <v>4</v>
      </c>
      <c r="P34" s="30">
        <v>2</v>
      </c>
      <c r="Q34" s="30"/>
      <c r="R34" s="30">
        <v>3</v>
      </c>
      <c r="S34" s="30"/>
      <c r="T34" s="30">
        <v>3</v>
      </c>
      <c r="U34" s="30"/>
      <c r="V34" s="30"/>
      <c r="W34" s="30"/>
      <c r="X34" s="30"/>
      <c r="Y34" s="30"/>
      <c r="Z34" s="30"/>
      <c r="AA34" s="30"/>
      <c r="AB34" s="30"/>
      <c r="AC34" s="30"/>
      <c r="AD34" s="30">
        <v>2</v>
      </c>
      <c r="AE34" s="30">
        <v>4</v>
      </c>
      <c r="AF34" s="30"/>
      <c r="AG34" s="14">
        <f>SUM(B34:AF34)</f>
        <v>60</v>
      </c>
      <c r="AH34" s="78">
        <f>SUM(AG34+April!AH20)</f>
        <v>65</v>
      </c>
      <c r="AI34" s="6"/>
    </row>
    <row r="35" spans="1:35">
      <c r="A35" s="71" t="s">
        <v>78</v>
      </c>
      <c r="B35" s="30"/>
      <c r="C35" s="70">
        <v>1</v>
      </c>
      <c r="D35" s="30">
        <v>1</v>
      </c>
      <c r="E35" s="30"/>
      <c r="F35" s="30"/>
      <c r="G35" s="30">
        <v>1</v>
      </c>
      <c r="H35" s="30"/>
      <c r="I35" s="30"/>
      <c r="J35" s="30"/>
      <c r="K35" s="30"/>
      <c r="L35" s="30">
        <v>2</v>
      </c>
      <c r="M35" s="30"/>
      <c r="N35" s="30"/>
      <c r="O35" s="30"/>
      <c r="P35" s="30">
        <v>1</v>
      </c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>
        <v>1</v>
      </c>
      <c r="AF35" s="30"/>
      <c r="AG35" s="77">
        <f>SUM(B35:AF35)</f>
        <v>7</v>
      </c>
      <c r="AH35" s="78">
        <f>SUM(AG35)</f>
        <v>7</v>
      </c>
      <c r="AI35" s="6"/>
    </row>
    <row r="36" spans="1:35">
      <c r="A36" s="76" t="s">
        <v>14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14">
        <f>SUM(B36:AF36)</f>
        <v>0</v>
      </c>
      <c r="AH36" s="78">
        <f>SUM(AG36+April!AH21)</f>
        <v>1</v>
      </c>
      <c r="AI36" s="6"/>
    </row>
    <row r="37" spans="1:35">
      <c r="A37" s="76" t="s">
        <v>52</v>
      </c>
      <c r="B37" s="30"/>
      <c r="C37" s="30"/>
      <c r="D37" s="30"/>
      <c r="E37" s="30"/>
      <c r="F37" s="30"/>
      <c r="G37" s="30"/>
      <c r="H37" s="30"/>
      <c r="I37" s="30">
        <v>2</v>
      </c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14">
        <f>SUM(B37:AF37)</f>
        <v>2</v>
      </c>
      <c r="AH37" s="78">
        <f>SUM(AG37+April!AH22)</f>
        <v>6</v>
      </c>
      <c r="AI37" s="6"/>
    </row>
    <row r="38" spans="1:35">
      <c r="A38" s="76" t="s">
        <v>15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14">
        <f t="shared" ref="AG38:AG80" si="3">SUM(B38:AF38)</f>
        <v>0</v>
      </c>
      <c r="AH38" s="78">
        <f>SUM(AG38+April!AH23)</f>
        <v>1</v>
      </c>
      <c r="AI38" s="6"/>
    </row>
    <row r="39" spans="1:35">
      <c r="A39" s="76" t="s">
        <v>16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>
        <v>1</v>
      </c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14">
        <f t="shared" si="3"/>
        <v>1</v>
      </c>
      <c r="AH39" s="78">
        <f>SUM(AG39+April!AH24)</f>
        <v>114</v>
      </c>
      <c r="AI39" s="6"/>
    </row>
    <row r="40" spans="1:35">
      <c r="A40" s="76" t="s">
        <v>17</v>
      </c>
      <c r="B40" s="30"/>
      <c r="C40" s="30">
        <v>1</v>
      </c>
      <c r="D40" s="30"/>
      <c r="E40" s="30">
        <v>2</v>
      </c>
      <c r="F40" s="30"/>
      <c r="G40" s="30"/>
      <c r="H40" s="30"/>
      <c r="I40" s="30"/>
      <c r="J40" s="30"/>
      <c r="K40" s="30"/>
      <c r="L40" s="30"/>
      <c r="M40" s="30">
        <v>2</v>
      </c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14">
        <f t="shared" si="3"/>
        <v>5</v>
      </c>
      <c r="AH40" s="78">
        <f>SUM(AG40+April!AH25)</f>
        <v>44</v>
      </c>
      <c r="AI40" s="6"/>
    </row>
    <row r="41" spans="1:35">
      <c r="A41" s="76" t="s">
        <v>18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14">
        <f t="shared" si="3"/>
        <v>0</v>
      </c>
      <c r="AH41" s="78">
        <f>SUM(AG41+April!AH26)</f>
        <v>20</v>
      </c>
      <c r="AI41" s="6"/>
    </row>
    <row r="42" spans="1:35">
      <c r="A42" s="76" t="s">
        <v>19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14">
        <f t="shared" si="3"/>
        <v>0</v>
      </c>
      <c r="AH42" s="78">
        <f>SUM(AG42+April!AH27)</f>
        <v>1</v>
      </c>
      <c r="AI42" s="6"/>
    </row>
    <row r="43" spans="1:35">
      <c r="A43" s="71" t="s">
        <v>79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70">
        <v>1</v>
      </c>
      <c r="AE43" s="30"/>
      <c r="AF43" s="30"/>
      <c r="AG43" s="77">
        <f t="shared" si="3"/>
        <v>1</v>
      </c>
      <c r="AH43" s="78">
        <f>SUM(AG43)</f>
        <v>1</v>
      </c>
      <c r="AI43" s="6"/>
    </row>
    <row r="44" spans="1:35">
      <c r="A44" s="76" t="s">
        <v>53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>
        <v>4</v>
      </c>
      <c r="N44" s="30"/>
      <c r="O44" s="30"/>
      <c r="P44" s="30"/>
      <c r="Q44" s="30"/>
      <c r="R44" s="30">
        <v>1</v>
      </c>
      <c r="S44" s="30"/>
      <c r="T44" s="30">
        <v>1</v>
      </c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>
        <v>1</v>
      </c>
      <c r="AF44" s="30"/>
      <c r="AG44" s="14">
        <f t="shared" si="3"/>
        <v>7</v>
      </c>
      <c r="AH44" s="78">
        <f>SUM(AG44+April!AH28)</f>
        <v>8</v>
      </c>
      <c r="AI44" s="6"/>
    </row>
    <row r="45" spans="1:35">
      <c r="A45" s="71" t="s">
        <v>80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70">
        <v>1</v>
      </c>
      <c r="AC45" s="30"/>
      <c r="AD45" s="30">
        <v>2</v>
      </c>
      <c r="AE45" s="30">
        <v>3</v>
      </c>
      <c r="AF45" s="30"/>
      <c r="AG45" s="77">
        <f t="shared" si="3"/>
        <v>6</v>
      </c>
      <c r="AH45" s="78">
        <f>SUM(AG45)</f>
        <v>6</v>
      </c>
      <c r="AI45" s="6"/>
    </row>
    <row r="46" spans="1:35">
      <c r="A46" s="71" t="s">
        <v>81</v>
      </c>
      <c r="B46" s="30"/>
      <c r="C46" s="70">
        <v>1</v>
      </c>
      <c r="D46" s="30"/>
      <c r="E46" s="30"/>
      <c r="F46" s="30"/>
      <c r="G46" s="30"/>
      <c r="H46" s="30"/>
      <c r="I46" s="30"/>
      <c r="J46" s="30"/>
      <c r="K46" s="30"/>
      <c r="L46" s="30">
        <v>5</v>
      </c>
      <c r="M46" s="30">
        <v>3</v>
      </c>
      <c r="N46" s="30"/>
      <c r="O46" s="30">
        <v>2</v>
      </c>
      <c r="P46" s="30">
        <v>2</v>
      </c>
      <c r="Q46" s="30"/>
      <c r="R46" s="30">
        <v>2</v>
      </c>
      <c r="S46" s="30"/>
      <c r="T46" s="30">
        <v>4</v>
      </c>
      <c r="U46" s="30"/>
      <c r="V46" s="30"/>
      <c r="W46" s="30"/>
      <c r="X46" s="30"/>
      <c r="Y46" s="30"/>
      <c r="Z46" s="30"/>
      <c r="AA46" s="30"/>
      <c r="AB46" s="30">
        <v>1</v>
      </c>
      <c r="AC46" s="30"/>
      <c r="AD46" s="30">
        <v>3</v>
      </c>
      <c r="AE46" s="30">
        <v>8</v>
      </c>
      <c r="AF46" s="30"/>
      <c r="AG46" s="77">
        <f t="shared" si="3"/>
        <v>31</v>
      </c>
      <c r="AH46" s="78">
        <f>SUM(AG46)</f>
        <v>31</v>
      </c>
      <c r="AI46" s="6"/>
    </row>
    <row r="47" spans="1:35">
      <c r="A47" s="71" t="s">
        <v>82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70">
        <v>3</v>
      </c>
      <c r="U47" s="30">
        <v>1</v>
      </c>
      <c r="V47" s="30"/>
      <c r="W47" s="30"/>
      <c r="X47" s="30"/>
      <c r="Y47" s="30"/>
      <c r="Z47" s="30"/>
      <c r="AA47" s="30"/>
      <c r="AB47" s="30"/>
      <c r="AC47" s="30"/>
      <c r="AD47" s="30">
        <v>5</v>
      </c>
      <c r="AE47" s="30">
        <v>23</v>
      </c>
      <c r="AF47" s="30">
        <v>2</v>
      </c>
      <c r="AG47" s="77">
        <f t="shared" si="3"/>
        <v>34</v>
      </c>
      <c r="AH47" s="78">
        <f>SUM(AG47)</f>
        <v>34</v>
      </c>
      <c r="AI47" s="6"/>
    </row>
    <row r="48" spans="1:35">
      <c r="A48" s="76" t="s">
        <v>54</v>
      </c>
      <c r="B48" s="30"/>
      <c r="C48" s="30">
        <v>7</v>
      </c>
      <c r="D48" s="30">
        <v>4</v>
      </c>
      <c r="E48" s="30"/>
      <c r="F48" s="30"/>
      <c r="G48" s="30"/>
      <c r="H48" s="30"/>
      <c r="I48" s="30">
        <v>1</v>
      </c>
      <c r="J48" s="30"/>
      <c r="K48" s="30"/>
      <c r="L48" s="30">
        <v>1</v>
      </c>
      <c r="M48" s="30">
        <v>141</v>
      </c>
      <c r="N48" s="30"/>
      <c r="O48" s="30">
        <v>1</v>
      </c>
      <c r="P48" s="30">
        <v>2</v>
      </c>
      <c r="Q48" s="30"/>
      <c r="R48" s="30"/>
      <c r="S48" s="30"/>
      <c r="T48" s="30">
        <v>3</v>
      </c>
      <c r="U48" s="30">
        <v>2</v>
      </c>
      <c r="V48" s="30"/>
      <c r="W48" s="30"/>
      <c r="X48" s="30"/>
      <c r="Y48" s="30">
        <v>1</v>
      </c>
      <c r="Z48" s="30"/>
      <c r="AA48" s="30"/>
      <c r="AB48" s="30">
        <v>1</v>
      </c>
      <c r="AC48" s="30"/>
      <c r="AD48" s="30">
        <v>1</v>
      </c>
      <c r="AE48" s="30">
        <v>5</v>
      </c>
      <c r="AF48" s="30"/>
      <c r="AG48" s="14">
        <f>SUM(B48:AF48)</f>
        <v>170</v>
      </c>
      <c r="AH48" s="78">
        <f>SUM(AG48+April!AH29)</f>
        <v>171</v>
      </c>
      <c r="AI48" s="6"/>
    </row>
    <row r="49" spans="1:35">
      <c r="A49" s="71" t="s">
        <v>83</v>
      </c>
      <c r="B49" s="30"/>
      <c r="C49" s="30"/>
      <c r="D49" s="30"/>
      <c r="E49" s="70">
        <v>1</v>
      </c>
      <c r="F49" s="30"/>
      <c r="G49" s="30"/>
      <c r="H49" s="30"/>
      <c r="I49" s="30">
        <v>1</v>
      </c>
      <c r="J49" s="30"/>
      <c r="K49" s="30"/>
      <c r="L49" s="30">
        <v>1</v>
      </c>
      <c r="M49" s="30">
        <v>5</v>
      </c>
      <c r="N49" s="30">
        <v>1</v>
      </c>
      <c r="O49" s="30">
        <v>2</v>
      </c>
      <c r="P49" s="30">
        <v>8</v>
      </c>
      <c r="Q49" s="30"/>
      <c r="R49" s="30">
        <v>4</v>
      </c>
      <c r="S49" s="30"/>
      <c r="T49" s="30">
        <v>11</v>
      </c>
      <c r="U49" s="30">
        <v>3</v>
      </c>
      <c r="V49" s="30"/>
      <c r="W49" s="30"/>
      <c r="X49" s="30">
        <v>1</v>
      </c>
      <c r="Y49" s="30"/>
      <c r="Z49" s="30"/>
      <c r="AA49" s="30">
        <v>1</v>
      </c>
      <c r="AB49" s="30"/>
      <c r="AC49" s="30"/>
      <c r="AD49" s="30">
        <v>3</v>
      </c>
      <c r="AE49" s="30">
        <v>14</v>
      </c>
      <c r="AF49" s="30"/>
      <c r="AG49" s="77">
        <f>SUM(B49:AF49)</f>
        <v>56</v>
      </c>
      <c r="AH49" s="78">
        <f>SUM(AG49)</f>
        <v>56</v>
      </c>
      <c r="AI49" s="6"/>
    </row>
    <row r="50" spans="1:35">
      <c r="A50" s="71" t="s">
        <v>84</v>
      </c>
      <c r="B50" s="30"/>
      <c r="C50" s="30"/>
      <c r="D50" s="30"/>
      <c r="E50" s="81"/>
      <c r="F50" s="30"/>
      <c r="G50" s="30"/>
      <c r="H50" s="30"/>
      <c r="I50" s="30"/>
      <c r="J50" s="30"/>
      <c r="K50" s="30"/>
      <c r="L50" s="70">
        <v>9</v>
      </c>
      <c r="M50" s="30">
        <v>7</v>
      </c>
      <c r="N50" s="30"/>
      <c r="O50" s="30">
        <v>9</v>
      </c>
      <c r="P50" s="30">
        <v>17</v>
      </c>
      <c r="Q50" s="30">
        <v>2</v>
      </c>
      <c r="R50" s="30">
        <v>5</v>
      </c>
      <c r="S50" s="30"/>
      <c r="T50" s="30">
        <v>6</v>
      </c>
      <c r="U50" s="30"/>
      <c r="V50" s="30"/>
      <c r="W50" s="30">
        <v>1</v>
      </c>
      <c r="X50" s="30"/>
      <c r="Y50" s="30">
        <v>5</v>
      </c>
      <c r="Z50" s="30"/>
      <c r="AA50" s="30"/>
      <c r="AB50" s="30"/>
      <c r="AC50" s="30"/>
      <c r="AD50" s="30">
        <v>3</v>
      </c>
      <c r="AE50" s="30">
        <v>15</v>
      </c>
      <c r="AF50" s="30"/>
      <c r="AG50" s="77">
        <f t="shared" ref="AG50:AG54" si="4">SUM(B50:AF50)</f>
        <v>79</v>
      </c>
      <c r="AH50" s="78">
        <f>SUM(AG50)</f>
        <v>79</v>
      </c>
      <c r="AI50" s="6"/>
    </row>
    <row r="51" spans="1:35">
      <c r="A51" s="76" t="s">
        <v>55</v>
      </c>
      <c r="B51" s="30"/>
      <c r="C51" s="30"/>
      <c r="D51" s="30"/>
      <c r="E51" s="30">
        <v>1</v>
      </c>
      <c r="F51" s="30">
        <v>2</v>
      </c>
      <c r="G51" s="30"/>
      <c r="H51" s="30"/>
      <c r="I51" s="30"/>
      <c r="J51" s="30"/>
      <c r="K51" s="30"/>
      <c r="L51" s="30">
        <v>6</v>
      </c>
      <c r="M51" s="30">
        <v>8</v>
      </c>
      <c r="N51" s="30"/>
      <c r="O51" s="30">
        <v>2</v>
      </c>
      <c r="P51" s="30">
        <v>1</v>
      </c>
      <c r="Q51" s="30"/>
      <c r="R51" s="30">
        <v>2</v>
      </c>
      <c r="S51" s="30"/>
      <c r="T51" s="30">
        <v>3</v>
      </c>
      <c r="U51" s="30"/>
      <c r="V51" s="30"/>
      <c r="W51" s="30"/>
      <c r="X51" s="30"/>
      <c r="Y51" s="30">
        <v>1</v>
      </c>
      <c r="Z51" s="30"/>
      <c r="AA51" s="30"/>
      <c r="AB51" s="30"/>
      <c r="AC51" s="30"/>
      <c r="AD51" s="30">
        <v>2</v>
      </c>
      <c r="AE51" s="30">
        <v>4</v>
      </c>
      <c r="AF51" s="30"/>
      <c r="AG51" s="14">
        <f t="shared" si="4"/>
        <v>32</v>
      </c>
      <c r="AH51" s="78">
        <f>SUM(AG51+April!AH30)</f>
        <v>38</v>
      </c>
      <c r="AI51" s="6"/>
    </row>
    <row r="52" spans="1:35">
      <c r="A52" s="71" t="s">
        <v>85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70">
        <v>1</v>
      </c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77">
        <f t="shared" si="4"/>
        <v>1</v>
      </c>
      <c r="AH52" s="78">
        <f>SUM(AG52)</f>
        <v>1</v>
      </c>
      <c r="AI52" s="6"/>
    </row>
    <row r="53" spans="1:35">
      <c r="A53" s="71" t="s">
        <v>86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70">
        <v>1</v>
      </c>
      <c r="AE53" s="30"/>
      <c r="AF53" s="30"/>
      <c r="AG53" s="77">
        <f t="shared" si="4"/>
        <v>1</v>
      </c>
      <c r="AH53" s="78">
        <f>SUM(AG53)</f>
        <v>1</v>
      </c>
      <c r="AI53" s="6"/>
    </row>
    <row r="54" spans="1:35">
      <c r="A54" s="76" t="s">
        <v>20</v>
      </c>
      <c r="B54" s="30">
        <v>24</v>
      </c>
      <c r="C54" s="30">
        <v>9</v>
      </c>
      <c r="D54" s="30">
        <v>9</v>
      </c>
      <c r="E54" s="30">
        <v>5</v>
      </c>
      <c r="F54" s="30">
        <v>2</v>
      </c>
      <c r="G54" s="30">
        <v>9</v>
      </c>
      <c r="H54" s="30">
        <v>13</v>
      </c>
      <c r="I54" s="30">
        <v>1</v>
      </c>
      <c r="J54" s="30">
        <v>4</v>
      </c>
      <c r="K54" s="30">
        <v>2</v>
      </c>
      <c r="L54" s="30">
        <v>1</v>
      </c>
      <c r="M54" s="30">
        <v>49</v>
      </c>
      <c r="N54" s="30">
        <v>1</v>
      </c>
      <c r="O54" s="30">
        <v>1</v>
      </c>
      <c r="P54" s="30">
        <v>1</v>
      </c>
      <c r="Q54" s="30">
        <v>2</v>
      </c>
      <c r="R54" s="30"/>
      <c r="S54" s="30">
        <v>2</v>
      </c>
      <c r="T54" s="30">
        <v>3</v>
      </c>
      <c r="U54" s="30"/>
      <c r="V54" s="30">
        <v>2</v>
      </c>
      <c r="W54" s="30"/>
      <c r="X54" s="30">
        <v>2</v>
      </c>
      <c r="Y54" s="30">
        <v>2</v>
      </c>
      <c r="Z54" s="30"/>
      <c r="AA54" s="30">
        <v>2</v>
      </c>
      <c r="AB54" s="30"/>
      <c r="AC54" s="30"/>
      <c r="AD54" s="30"/>
      <c r="AE54" s="30">
        <v>3</v>
      </c>
      <c r="AF54" s="30">
        <v>1</v>
      </c>
      <c r="AG54" s="14">
        <f t="shared" si="4"/>
        <v>150</v>
      </c>
      <c r="AH54" s="78">
        <f>SUM(AG54+April!AH31)</f>
        <v>383</v>
      </c>
      <c r="AI54" s="6"/>
    </row>
    <row r="55" spans="1:35">
      <c r="A55" s="76" t="s">
        <v>56</v>
      </c>
      <c r="B55" s="30">
        <v>43</v>
      </c>
      <c r="C55" s="30">
        <v>12</v>
      </c>
      <c r="D55" s="30">
        <v>10</v>
      </c>
      <c r="E55" s="30">
        <v>2</v>
      </c>
      <c r="F55" s="30">
        <v>1</v>
      </c>
      <c r="G55" s="30">
        <v>5</v>
      </c>
      <c r="H55" s="30">
        <v>21</v>
      </c>
      <c r="I55" s="30">
        <v>3</v>
      </c>
      <c r="J55" s="30">
        <v>23</v>
      </c>
      <c r="K55" s="30">
        <v>35</v>
      </c>
      <c r="L55" s="30">
        <v>16</v>
      </c>
      <c r="M55" s="30">
        <v>237</v>
      </c>
      <c r="N55" s="30">
        <v>31</v>
      </c>
      <c r="O55" s="30">
        <v>12</v>
      </c>
      <c r="P55" s="30">
        <v>21</v>
      </c>
      <c r="Q55" s="30">
        <v>1</v>
      </c>
      <c r="R55" s="30">
        <v>11</v>
      </c>
      <c r="S55" s="30">
        <v>2</v>
      </c>
      <c r="T55" s="30">
        <v>8</v>
      </c>
      <c r="U55" s="30">
        <v>3</v>
      </c>
      <c r="V55" s="30">
        <v>3</v>
      </c>
      <c r="W55" s="30">
        <v>1</v>
      </c>
      <c r="X55" s="30">
        <v>1</v>
      </c>
      <c r="Y55" s="30">
        <v>6</v>
      </c>
      <c r="Z55" s="30">
        <v>4</v>
      </c>
      <c r="AA55" s="30" t="s">
        <v>61</v>
      </c>
      <c r="AB55" s="30"/>
      <c r="AC55" s="30"/>
      <c r="AD55" s="30">
        <v>6</v>
      </c>
      <c r="AE55" s="30">
        <v>17</v>
      </c>
      <c r="AF55" s="30">
        <v>1</v>
      </c>
      <c r="AG55" s="14">
        <f t="shared" si="3"/>
        <v>536</v>
      </c>
      <c r="AH55" s="78">
        <f>SUM(AG55+April!AH32)</f>
        <v>567</v>
      </c>
      <c r="AI55" s="6"/>
    </row>
    <row r="56" spans="1:35">
      <c r="A56" s="76" t="s">
        <v>21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>
        <v>1</v>
      </c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14">
        <f t="shared" si="3"/>
        <v>1</v>
      </c>
      <c r="AH56" s="78">
        <f>SUM(AG56+April!AH33)</f>
        <v>170</v>
      </c>
      <c r="AI56" s="6"/>
    </row>
    <row r="57" spans="1:35">
      <c r="A57" s="76" t="s">
        <v>22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14">
        <f t="shared" si="3"/>
        <v>0</v>
      </c>
      <c r="AH57" s="78">
        <f>SUM(AG57+April!AH34)</f>
        <v>1</v>
      </c>
      <c r="AI57" s="6"/>
    </row>
    <row r="58" spans="1:35">
      <c r="A58" s="71" t="s">
        <v>87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70">
        <v>2</v>
      </c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>
        <v>6</v>
      </c>
      <c r="AE58" s="30">
        <v>9</v>
      </c>
      <c r="AF58" s="30"/>
      <c r="AG58" s="77">
        <f t="shared" si="3"/>
        <v>17</v>
      </c>
      <c r="AH58" s="78">
        <f>SUM(AG58)</f>
        <v>17</v>
      </c>
      <c r="AI58" s="6"/>
    </row>
    <row r="59" spans="1:35">
      <c r="A59" s="71" t="s">
        <v>88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70">
        <v>1</v>
      </c>
      <c r="AF59" s="30"/>
      <c r="AG59" s="77">
        <f t="shared" si="3"/>
        <v>1</v>
      </c>
      <c r="AH59" s="78">
        <f>SUM(AG59)</f>
        <v>1</v>
      </c>
      <c r="AI59" s="6"/>
    </row>
    <row r="60" spans="1:35">
      <c r="A60" s="76" t="s">
        <v>57</v>
      </c>
      <c r="B60" s="30"/>
      <c r="C60" s="30">
        <v>2</v>
      </c>
      <c r="D60" s="30"/>
      <c r="E60" s="30"/>
      <c r="F60" s="30">
        <v>1</v>
      </c>
      <c r="G60" s="30">
        <v>1</v>
      </c>
      <c r="H60" s="30">
        <v>1</v>
      </c>
      <c r="I60" s="30"/>
      <c r="J60" s="30"/>
      <c r="K60" s="30"/>
      <c r="L60" s="30"/>
      <c r="M60" s="30">
        <v>5</v>
      </c>
      <c r="N60">
        <v>1</v>
      </c>
      <c r="O60" s="30"/>
      <c r="P60" s="30"/>
      <c r="Q60" s="30"/>
      <c r="R60" s="30"/>
      <c r="S60" s="30"/>
      <c r="T60" s="30"/>
      <c r="U60" s="30"/>
      <c r="V60" s="30">
        <v>1</v>
      </c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14">
        <f t="shared" si="3"/>
        <v>12</v>
      </c>
      <c r="AH60" s="78">
        <f>SUM(AG60+April!AH35)</f>
        <v>13</v>
      </c>
      <c r="AI60" s="6"/>
    </row>
    <row r="61" spans="1:35">
      <c r="A61" s="76" t="s">
        <v>23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14">
        <f t="shared" si="3"/>
        <v>0</v>
      </c>
      <c r="AH61" s="78">
        <f>SUM(AG61+April!AH36)</f>
        <v>6</v>
      </c>
      <c r="AI61" s="6"/>
    </row>
    <row r="62" spans="1:35">
      <c r="A62" s="76" t="s">
        <v>24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14"/>
      <c r="AE62" s="30"/>
      <c r="AF62" s="30"/>
      <c r="AG62" s="14">
        <f t="shared" si="3"/>
        <v>0</v>
      </c>
      <c r="AH62" s="78">
        <f>SUM(AG62+April!AH37)</f>
        <v>20</v>
      </c>
      <c r="AI62" s="6"/>
    </row>
    <row r="63" spans="1:35">
      <c r="A63" s="76" t="s">
        <v>25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14">
        <f t="shared" si="3"/>
        <v>0</v>
      </c>
      <c r="AH63" s="78">
        <f>SUM(AG63+April!AH38)</f>
        <v>4</v>
      </c>
      <c r="AI63" s="6"/>
    </row>
    <row r="64" spans="1:35">
      <c r="A64" s="71" t="s">
        <v>89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70">
        <v>1</v>
      </c>
      <c r="Z64" s="30"/>
      <c r="AA64" s="30"/>
      <c r="AB64" s="30"/>
      <c r="AC64" s="30"/>
      <c r="AD64" s="30">
        <v>2</v>
      </c>
      <c r="AE64" s="30">
        <v>1</v>
      </c>
      <c r="AF64" s="30">
        <v>1</v>
      </c>
      <c r="AG64" s="77">
        <f t="shared" si="3"/>
        <v>5</v>
      </c>
      <c r="AH64" s="78">
        <f>SUM(AG64)</f>
        <v>5</v>
      </c>
      <c r="AI64" s="6"/>
    </row>
    <row r="65" spans="1:35">
      <c r="A65" s="76" t="s">
        <v>58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14">
        <f t="shared" si="3"/>
        <v>0</v>
      </c>
      <c r="AH65" s="78">
        <f>SUM(AG65+April!AH39)</f>
        <v>1</v>
      </c>
      <c r="AI65" s="6"/>
    </row>
    <row r="66" spans="1:35">
      <c r="A66" s="76" t="s">
        <v>26</v>
      </c>
      <c r="B66" s="30"/>
      <c r="C66" s="30"/>
      <c r="D66" s="30">
        <v>2</v>
      </c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>
        <v>6</v>
      </c>
      <c r="AD66" s="30"/>
      <c r="AE66" s="30"/>
      <c r="AF66" s="30"/>
      <c r="AG66" s="14">
        <f t="shared" si="3"/>
        <v>8</v>
      </c>
      <c r="AH66" s="78">
        <f>SUM(AG66+April!AH40)</f>
        <v>24</v>
      </c>
      <c r="AI66" s="6"/>
    </row>
    <row r="67" spans="1:35">
      <c r="A67" s="76" t="s">
        <v>59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14">
        <f t="shared" si="3"/>
        <v>0</v>
      </c>
      <c r="AH67" s="78">
        <f>SUM(AG67+April!AH41)</f>
        <v>1</v>
      </c>
      <c r="AI67" s="6"/>
    </row>
    <row r="68" spans="1:35">
      <c r="A68" s="76" t="s">
        <v>27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>
        <v>1</v>
      </c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14">
        <f t="shared" si="3"/>
        <v>1</v>
      </c>
      <c r="AH68" s="78">
        <f>SUM(AG68+April!AH42)</f>
        <v>526</v>
      </c>
      <c r="AI68" s="6"/>
    </row>
    <row r="69" spans="1:35">
      <c r="A69" s="76" t="s">
        <v>28</v>
      </c>
      <c r="B69" s="30"/>
      <c r="C69" s="30"/>
      <c r="D69" s="30"/>
      <c r="E69" s="30"/>
      <c r="F69" s="30">
        <v>1</v>
      </c>
      <c r="G69" s="30"/>
      <c r="H69" s="30">
        <v>1</v>
      </c>
      <c r="I69" s="30"/>
      <c r="J69" s="30"/>
      <c r="K69" s="30"/>
      <c r="L69" s="30"/>
      <c r="M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14">
        <f t="shared" si="3"/>
        <v>2</v>
      </c>
      <c r="AH69" s="78">
        <f>SUM(AG69+April!AH43)</f>
        <v>17</v>
      </c>
      <c r="AI69" s="6"/>
    </row>
    <row r="70" spans="1:35">
      <c r="A70" s="76" t="s">
        <v>29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>
        <v>2</v>
      </c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14">
        <f t="shared" si="3"/>
        <v>2</v>
      </c>
      <c r="AH70" s="78">
        <f>SUM(AG70+April!AH44)</f>
        <v>17</v>
      </c>
      <c r="AI70" s="6"/>
    </row>
    <row r="71" spans="1:35">
      <c r="A71" s="76" t="s">
        <v>60</v>
      </c>
      <c r="B71" s="30"/>
      <c r="C71" s="30"/>
      <c r="D71" s="30"/>
      <c r="E71" s="30"/>
      <c r="F71" s="30"/>
      <c r="G71" s="30"/>
      <c r="H71" s="30"/>
      <c r="I71" s="30">
        <v>1</v>
      </c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14">
        <f t="shared" si="3"/>
        <v>1</v>
      </c>
      <c r="AH71" s="78">
        <f>SUM(AG71+April!AH45)</f>
        <v>2</v>
      </c>
      <c r="AI71" s="6"/>
    </row>
    <row r="72" spans="1:35">
      <c r="A72" s="76" t="s">
        <v>30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14">
        <f t="shared" si="3"/>
        <v>0</v>
      </c>
      <c r="AH72" s="78">
        <f>SUM(AG72+April!AH46)</f>
        <v>30</v>
      </c>
      <c r="AI72" s="6"/>
    </row>
    <row r="73" spans="1:35">
      <c r="A73" s="71" t="s">
        <v>90</v>
      </c>
      <c r="B73" s="30"/>
      <c r="C73" s="70">
        <v>1</v>
      </c>
      <c r="D73" s="30"/>
      <c r="E73" s="30"/>
      <c r="F73" s="30"/>
      <c r="G73" s="30"/>
      <c r="H73" s="30"/>
      <c r="I73" s="30"/>
      <c r="J73" s="30">
        <v>1</v>
      </c>
      <c r="K73" s="30"/>
      <c r="L73" s="30"/>
      <c r="M73" s="30"/>
      <c r="N73" s="30"/>
      <c r="O73" s="30">
        <v>2</v>
      </c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77">
        <f t="shared" si="3"/>
        <v>4</v>
      </c>
      <c r="AH73" s="78">
        <f>SUM(AG73)</f>
        <v>4</v>
      </c>
      <c r="AI73" s="6"/>
    </row>
    <row r="74" spans="1:35">
      <c r="A74" s="76" t="s">
        <v>31</v>
      </c>
      <c r="B74" s="30">
        <v>1</v>
      </c>
      <c r="C74" s="30"/>
      <c r="D74" s="30">
        <v>1</v>
      </c>
      <c r="E74" s="30">
        <v>6</v>
      </c>
      <c r="F74" s="30">
        <v>6</v>
      </c>
      <c r="G74" s="30">
        <v>4</v>
      </c>
      <c r="H74" s="30"/>
      <c r="I74" s="30"/>
      <c r="J74" s="30">
        <v>1</v>
      </c>
      <c r="K74" s="30">
        <v>1</v>
      </c>
      <c r="L74" s="30"/>
      <c r="M74" s="30">
        <v>5</v>
      </c>
      <c r="N74" s="30"/>
      <c r="O74" s="30">
        <v>3</v>
      </c>
      <c r="P74" s="30">
        <v>4</v>
      </c>
      <c r="Q74" s="30">
        <v>5</v>
      </c>
      <c r="R74" s="30"/>
      <c r="S74" s="30"/>
      <c r="T74" s="30">
        <v>1</v>
      </c>
      <c r="U74" s="30">
        <v>3</v>
      </c>
      <c r="V74" s="30">
        <v>1</v>
      </c>
      <c r="W74" s="30"/>
      <c r="X74" s="30">
        <v>2</v>
      </c>
      <c r="Y74" s="30"/>
      <c r="Z74" s="30"/>
      <c r="AA74" s="30"/>
      <c r="AB74" s="30"/>
      <c r="AC74" s="30"/>
      <c r="AD74" s="30"/>
      <c r="AE74" s="30"/>
      <c r="AF74" s="30"/>
      <c r="AG74" s="14">
        <f t="shared" si="3"/>
        <v>44</v>
      </c>
      <c r="AH74" s="78">
        <f>SUM(AG74+April!AH47)</f>
        <v>51</v>
      </c>
      <c r="AI74" s="6"/>
    </row>
    <row r="75" spans="1:35">
      <c r="A75" s="71" t="s">
        <v>91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70">
        <v>1</v>
      </c>
      <c r="Z75" s="30"/>
      <c r="AA75" s="30"/>
      <c r="AB75" s="30"/>
      <c r="AC75" s="30"/>
      <c r="AD75" s="30"/>
      <c r="AE75" s="30"/>
      <c r="AF75" s="30"/>
      <c r="AG75" s="77">
        <f t="shared" si="3"/>
        <v>1</v>
      </c>
      <c r="AH75" s="78">
        <f>SUM(AG75)</f>
        <v>1</v>
      </c>
      <c r="AI75" s="6"/>
    </row>
    <row r="76" spans="1:35">
      <c r="A76" s="76" t="s">
        <v>32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14">
        <f t="shared" si="3"/>
        <v>0</v>
      </c>
      <c r="AH76" s="78">
        <f>SUM(AG76+April!AH48)</f>
        <v>10</v>
      </c>
      <c r="AI76" s="6"/>
    </row>
    <row r="77" spans="1:35">
      <c r="A77" s="76" t="s">
        <v>33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>
        <v>2</v>
      </c>
      <c r="AF77" s="30"/>
      <c r="AG77" s="14">
        <f t="shared" si="3"/>
        <v>2</v>
      </c>
      <c r="AH77" s="78">
        <f>SUM(AG77+April!AH49)</f>
        <v>4</v>
      </c>
      <c r="AI77" s="6"/>
    </row>
    <row r="78" spans="1:35">
      <c r="A78" s="76" t="s">
        <v>34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14">
        <f t="shared" si="3"/>
        <v>0</v>
      </c>
      <c r="AH78" s="78">
        <f>SUM(AG78+April!AH50)</f>
        <v>19</v>
      </c>
      <c r="AI78" s="6"/>
    </row>
    <row r="79" spans="1:35">
      <c r="A79" s="76" t="s">
        <v>35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14">
        <f t="shared" si="3"/>
        <v>0</v>
      </c>
      <c r="AH79" s="78">
        <f>SUM(AG79+April!AH51)</f>
        <v>3</v>
      </c>
      <c r="AI79" s="6"/>
    </row>
    <row r="80" spans="1:35">
      <c r="A80" s="76" t="s">
        <v>36</v>
      </c>
      <c r="B80" s="30">
        <v>1</v>
      </c>
      <c r="C80" s="30">
        <v>2</v>
      </c>
      <c r="D80" s="30">
        <v>1</v>
      </c>
      <c r="E80" s="30">
        <v>4</v>
      </c>
      <c r="F80" s="30"/>
      <c r="G80" s="30"/>
      <c r="H80" s="30" t="s">
        <v>61</v>
      </c>
      <c r="I80" s="30"/>
      <c r="J80" s="30">
        <v>2</v>
      </c>
      <c r="K80" s="30"/>
      <c r="L80" s="30">
        <v>2</v>
      </c>
      <c r="M80" s="30">
        <v>3</v>
      </c>
      <c r="N80" s="30"/>
      <c r="O80" s="30">
        <v>1</v>
      </c>
      <c r="P80" s="30">
        <v>1</v>
      </c>
      <c r="Q80" s="30"/>
      <c r="R80" s="30"/>
      <c r="S80" s="30"/>
      <c r="T80" s="30"/>
      <c r="U80" s="30"/>
      <c r="V80" s="30"/>
      <c r="W80" s="30"/>
      <c r="X80" s="30">
        <v>1</v>
      </c>
      <c r="Y80" s="30"/>
      <c r="Z80" s="30"/>
      <c r="AA80" s="30"/>
      <c r="AB80" s="30"/>
      <c r="AC80" s="30"/>
      <c r="AD80" s="30"/>
      <c r="AE80" s="30"/>
      <c r="AF80" s="30"/>
      <c r="AG80" s="14">
        <f t="shared" si="3"/>
        <v>18</v>
      </c>
      <c r="AH80" s="78">
        <f>SUM(AG80+April!AH52)</f>
        <v>45</v>
      </c>
      <c r="AI80" s="6"/>
    </row>
    <row r="81" spans="1:35">
      <c r="A81" s="45"/>
      <c r="B81" s="20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8"/>
      <c r="AG81" s="86">
        <f>SUM(AG2:AG80)</f>
        <v>1602</v>
      </c>
      <c r="AH81" s="50">
        <f>SUM(AH2:AH80)</f>
        <v>4032</v>
      </c>
    </row>
    <row r="82" spans="1:35">
      <c r="A82" s="51" t="s">
        <v>37</v>
      </c>
      <c r="B82" s="52">
        <f>SUM(B2:B80)</f>
        <v>79</v>
      </c>
      <c r="C82" s="52">
        <f>SUM(C2:C80)</f>
        <v>55</v>
      </c>
      <c r="D82" s="52">
        <f>SUM(D2:D80)</f>
        <v>60</v>
      </c>
      <c r="E82" s="52">
        <f>SUM(E2:E80)</f>
        <v>36</v>
      </c>
      <c r="F82" s="52">
        <f>SUM(F2:F80)</f>
        <v>16</v>
      </c>
      <c r="G82" s="52">
        <f>SUM(G2:G80)</f>
        <v>46</v>
      </c>
      <c r="H82" s="52">
        <f>SUM(H2:H80)</f>
        <v>50</v>
      </c>
      <c r="I82" s="52">
        <f>SUM(I2:I80)</f>
        <v>17</v>
      </c>
      <c r="J82" s="52">
        <f>SUM(J2:J80)</f>
        <v>45</v>
      </c>
      <c r="K82" s="52">
        <f>SUM(K2:K80)</f>
        <v>45</v>
      </c>
      <c r="L82" s="52">
        <f>SUM(L2:L80)</f>
        <v>73</v>
      </c>
      <c r="M82" s="52">
        <f>SUM(M2:M80)</f>
        <v>552</v>
      </c>
      <c r="N82" s="52">
        <f>SUM(N2:N80)</f>
        <v>39</v>
      </c>
      <c r="O82" s="52">
        <f>SUM(O2:O80)</f>
        <v>49</v>
      </c>
      <c r="P82" s="52">
        <f>SUM(P2:P80)</f>
        <v>73</v>
      </c>
      <c r="Q82" s="52">
        <f>SUM(Q2:Q80)</f>
        <v>12</v>
      </c>
      <c r="R82" s="52">
        <f>SUM(R2:R80)</f>
        <v>31</v>
      </c>
      <c r="S82" s="52">
        <f>SUM(S2:S80)</f>
        <v>9</v>
      </c>
      <c r="T82" s="52">
        <f>SUM(T2:T80)</f>
        <v>57</v>
      </c>
      <c r="U82" s="52">
        <f>SUM(U2:U80)</f>
        <v>18</v>
      </c>
      <c r="V82" s="52">
        <f>SUM(V2:V80)</f>
        <v>10</v>
      </c>
      <c r="W82" s="52">
        <f>SUM(W2:W80)</f>
        <v>5</v>
      </c>
      <c r="X82" s="52">
        <f>SUM(X2:X80)</f>
        <v>19</v>
      </c>
      <c r="Y82" s="52">
        <f>SUM(Y2:Y80)</f>
        <v>18</v>
      </c>
      <c r="Z82" s="52">
        <f>SUM(Z2:Z80)</f>
        <v>15</v>
      </c>
      <c r="AA82" s="52">
        <f>SUM(AA2:AA80)</f>
        <v>4</v>
      </c>
      <c r="AB82" s="52">
        <f>SUM(AB2:AB80)</f>
        <v>7</v>
      </c>
      <c r="AC82" s="52">
        <f>SUM(AC2:AC80)</f>
        <v>7</v>
      </c>
      <c r="AD82" s="52">
        <f>SUM(AD2:AD80)</f>
        <v>38</v>
      </c>
      <c r="AE82" s="52">
        <f>SUM(AE2:AE80)</f>
        <v>112</v>
      </c>
      <c r="AF82" s="52">
        <f>SUM(AF2:AF80)</f>
        <v>5</v>
      </c>
      <c r="AG82" s="53"/>
      <c r="AH82" s="54"/>
    </row>
    <row r="83" spans="1:35">
      <c r="A83" s="55" t="s">
        <v>38</v>
      </c>
      <c r="B83" s="56">
        <f>COUNT(B2:B80)</f>
        <v>8</v>
      </c>
      <c r="C83" s="56">
        <f>COUNT(C2:C80)</f>
        <v>15</v>
      </c>
      <c r="D83" s="56">
        <f>COUNT(D2:D80)</f>
        <v>11</v>
      </c>
      <c r="E83" s="56">
        <f>COUNT(E2:E80)</f>
        <v>12</v>
      </c>
      <c r="F83" s="56">
        <f>COUNT(F2:F80)</f>
        <v>8</v>
      </c>
      <c r="G83" s="56">
        <f>COUNT(G2:G80)</f>
        <v>8</v>
      </c>
      <c r="H83" s="56">
        <f>COUNT(H2:H80)</f>
        <v>9</v>
      </c>
      <c r="I83" s="56">
        <f>COUNT(I2:I80)</f>
        <v>11</v>
      </c>
      <c r="J83" s="56">
        <f>COUNT(J2:J80)</f>
        <v>11</v>
      </c>
      <c r="K83" s="56">
        <f>COUNT(K2:K80)</f>
        <v>5</v>
      </c>
      <c r="L83" s="56">
        <f>COUNT(L2:L80)</f>
        <v>16</v>
      </c>
      <c r="M83" s="56">
        <f>COUNT(M2:M80)</f>
        <v>21</v>
      </c>
      <c r="N83" s="56">
        <f>COUNT(N2:N80)</f>
        <v>6</v>
      </c>
      <c r="O83" s="56">
        <f>COUNT(O2:O80)</f>
        <v>18</v>
      </c>
      <c r="P83" s="56">
        <f>COUNT(P2:P80)</f>
        <v>19</v>
      </c>
      <c r="Q83" s="56">
        <f>COUNT(Q2:Q80)</f>
        <v>6</v>
      </c>
      <c r="R83" s="56">
        <f>COUNT(R2:R80)</f>
        <v>9</v>
      </c>
      <c r="S83" s="56">
        <f>COUNT(S2:S80)</f>
        <v>5</v>
      </c>
      <c r="T83" s="56">
        <f>COUNT(T2:T80)</f>
        <v>16</v>
      </c>
      <c r="U83" s="56">
        <f>COUNT(U2:U80)</f>
        <v>9</v>
      </c>
      <c r="V83" s="56">
        <f>COUNT(V2:V80)</f>
        <v>7</v>
      </c>
      <c r="W83" s="56">
        <f>COUNT(W2:W80)</f>
        <v>4</v>
      </c>
      <c r="X83" s="56">
        <f>COUNT(X2:X80)</f>
        <v>8</v>
      </c>
      <c r="Y83" s="56">
        <f>COUNT(Y2:Y80)</f>
        <v>8</v>
      </c>
      <c r="Z83" s="56">
        <f>COUNT(Z2:Z80)</f>
        <v>6</v>
      </c>
      <c r="AA83" s="56">
        <f>COUNT(AA2:AA80)</f>
        <v>3</v>
      </c>
      <c r="AB83" s="56">
        <f>COUNT(AB2:AB80)</f>
        <v>6</v>
      </c>
      <c r="AC83" s="56">
        <f>COUNT(AC2:AC80)</f>
        <v>2</v>
      </c>
      <c r="AD83" s="56">
        <f>COUNT(AD2:AD80)</f>
        <v>14</v>
      </c>
      <c r="AE83" s="56">
        <f>COUNT(AE2:AE80)</f>
        <v>17</v>
      </c>
      <c r="AF83" s="56">
        <f>COUNT(AF2:AF80)</f>
        <v>4</v>
      </c>
      <c r="AG83" s="54"/>
      <c r="AH83" s="54"/>
    </row>
    <row r="84" spans="1:35">
      <c r="A84" s="57" t="s">
        <v>39</v>
      </c>
      <c r="B84" s="83">
        <f>B82</f>
        <v>79</v>
      </c>
      <c r="C84" s="59">
        <f t="shared" ref="C84:AF84" si="5">SUM(C82+B84)</f>
        <v>134</v>
      </c>
      <c r="D84" s="59">
        <f t="shared" si="5"/>
        <v>194</v>
      </c>
      <c r="E84" s="59">
        <f t="shared" si="5"/>
        <v>230</v>
      </c>
      <c r="F84" s="59">
        <f t="shared" si="5"/>
        <v>246</v>
      </c>
      <c r="G84" s="59">
        <f t="shared" si="5"/>
        <v>292</v>
      </c>
      <c r="H84" s="59">
        <f t="shared" si="5"/>
        <v>342</v>
      </c>
      <c r="I84" s="59">
        <f t="shared" si="5"/>
        <v>359</v>
      </c>
      <c r="J84" s="59">
        <f t="shared" si="5"/>
        <v>404</v>
      </c>
      <c r="K84" s="59">
        <f t="shared" si="5"/>
        <v>449</v>
      </c>
      <c r="L84" s="59">
        <f t="shared" si="5"/>
        <v>522</v>
      </c>
      <c r="M84" s="59">
        <f t="shared" si="5"/>
        <v>1074</v>
      </c>
      <c r="N84" s="59">
        <f t="shared" si="5"/>
        <v>1113</v>
      </c>
      <c r="O84" s="59">
        <f t="shared" si="5"/>
        <v>1162</v>
      </c>
      <c r="P84" s="59">
        <f t="shared" si="5"/>
        <v>1235</v>
      </c>
      <c r="Q84" s="59">
        <f t="shared" si="5"/>
        <v>1247</v>
      </c>
      <c r="R84" s="59">
        <f t="shared" si="5"/>
        <v>1278</v>
      </c>
      <c r="S84" s="59">
        <f t="shared" si="5"/>
        <v>1287</v>
      </c>
      <c r="T84" s="59">
        <f t="shared" si="5"/>
        <v>1344</v>
      </c>
      <c r="U84" s="59">
        <f t="shared" si="5"/>
        <v>1362</v>
      </c>
      <c r="V84" s="59">
        <f t="shared" si="5"/>
        <v>1372</v>
      </c>
      <c r="W84" s="59">
        <f t="shared" si="5"/>
        <v>1377</v>
      </c>
      <c r="X84" s="59">
        <f t="shared" si="5"/>
        <v>1396</v>
      </c>
      <c r="Y84" s="59">
        <f t="shared" si="5"/>
        <v>1414</v>
      </c>
      <c r="Z84" s="59">
        <f t="shared" si="5"/>
        <v>1429</v>
      </c>
      <c r="AA84" s="59">
        <f t="shared" si="5"/>
        <v>1433</v>
      </c>
      <c r="AB84" s="59">
        <f t="shared" si="5"/>
        <v>1440</v>
      </c>
      <c r="AC84" s="59">
        <f t="shared" si="5"/>
        <v>1447</v>
      </c>
      <c r="AD84" s="59">
        <f t="shared" si="5"/>
        <v>1485</v>
      </c>
      <c r="AE84" s="59">
        <f t="shared" si="5"/>
        <v>1597</v>
      </c>
      <c r="AF84" s="59">
        <f t="shared" si="5"/>
        <v>1602</v>
      </c>
      <c r="AG84" s="87">
        <f>SUM(B82:AF82)</f>
        <v>1602</v>
      </c>
      <c r="AH84" s="54"/>
      <c r="AI84" s="60" t="s">
        <v>62</v>
      </c>
    </row>
    <row r="85" spans="1:35">
      <c r="A85" s="61" t="s">
        <v>41</v>
      </c>
      <c r="B85" s="62">
        <f>SUM(B82+April!AG57)</f>
        <v>2509</v>
      </c>
      <c r="C85" s="62">
        <f>SUM(B85+C82)</f>
        <v>2564</v>
      </c>
      <c r="D85" s="62">
        <f t="shared" ref="D85:AG85" si="6">SUM(C85+D82)</f>
        <v>2624</v>
      </c>
      <c r="E85" s="62">
        <f t="shared" si="6"/>
        <v>2660</v>
      </c>
      <c r="F85" s="62">
        <f t="shared" si="6"/>
        <v>2676</v>
      </c>
      <c r="G85" s="62">
        <f t="shared" si="6"/>
        <v>2722</v>
      </c>
      <c r="H85" s="62">
        <f t="shared" si="6"/>
        <v>2772</v>
      </c>
      <c r="I85" s="62">
        <f t="shared" si="6"/>
        <v>2789</v>
      </c>
      <c r="J85" s="62">
        <f t="shared" si="6"/>
        <v>2834</v>
      </c>
      <c r="K85" s="62">
        <f t="shared" si="6"/>
        <v>2879</v>
      </c>
      <c r="L85" s="62">
        <f t="shared" si="6"/>
        <v>2952</v>
      </c>
      <c r="M85" s="62">
        <f t="shared" si="6"/>
        <v>3504</v>
      </c>
      <c r="N85" s="62">
        <f t="shared" si="6"/>
        <v>3543</v>
      </c>
      <c r="O85" s="62">
        <f t="shared" si="6"/>
        <v>3592</v>
      </c>
      <c r="P85" s="62">
        <f t="shared" si="6"/>
        <v>3665</v>
      </c>
      <c r="Q85" s="62">
        <f t="shared" si="6"/>
        <v>3677</v>
      </c>
      <c r="R85" s="62">
        <f t="shared" si="6"/>
        <v>3708</v>
      </c>
      <c r="S85" s="62">
        <f t="shared" si="6"/>
        <v>3717</v>
      </c>
      <c r="T85" s="62">
        <f t="shared" si="6"/>
        <v>3774</v>
      </c>
      <c r="U85" s="62">
        <f t="shared" si="6"/>
        <v>3792</v>
      </c>
      <c r="V85" s="62">
        <f t="shared" si="6"/>
        <v>3802</v>
      </c>
      <c r="W85" s="62">
        <f t="shared" si="6"/>
        <v>3807</v>
      </c>
      <c r="X85" s="62">
        <f t="shared" si="6"/>
        <v>3826</v>
      </c>
      <c r="Y85" s="62">
        <f t="shared" si="6"/>
        <v>3844</v>
      </c>
      <c r="Z85" s="62">
        <f t="shared" si="6"/>
        <v>3859</v>
      </c>
      <c r="AA85" s="62">
        <f t="shared" si="6"/>
        <v>3863</v>
      </c>
      <c r="AB85" s="62">
        <f t="shared" si="6"/>
        <v>3870</v>
      </c>
      <c r="AC85" s="62">
        <f t="shared" si="6"/>
        <v>3877</v>
      </c>
      <c r="AD85" s="62">
        <f t="shared" si="6"/>
        <v>3915</v>
      </c>
      <c r="AE85" s="62">
        <f t="shared" si="6"/>
        <v>4027</v>
      </c>
      <c r="AF85" s="62">
        <f t="shared" si="6"/>
        <v>4032</v>
      </c>
      <c r="AG85" s="85">
        <f t="shared" si="6"/>
        <v>4032</v>
      </c>
      <c r="AH85" s="54"/>
      <c r="AI85" s="64">
        <f>SUM(AG85+311787)</f>
        <v>315819</v>
      </c>
    </row>
    <row r="86" spans="1:35">
      <c r="A86" s="65" t="s">
        <v>42</v>
      </c>
      <c r="AH86" s="54"/>
    </row>
    <row r="87" spans="1:35">
      <c r="A87" s="67">
        <f>COUNT(AH2:AH80)</f>
        <v>79</v>
      </c>
      <c r="AH87" s="5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49628-D936-4264-A234-9DFBE2B6D7D1}">
  <dimension ref="A1:AI91"/>
  <sheetViews>
    <sheetView workbookViewId="0">
      <pane xSplit="1" ySplit="1" topLeftCell="H71" activePane="bottomRight" state="frozen"/>
      <selection pane="bottomRight" activeCell="AG89" sqref="AG89"/>
      <selection pane="bottomLeft"/>
      <selection pane="topRight"/>
    </sheetView>
  </sheetViews>
  <sheetFormatPr defaultRowHeight="12.75"/>
  <cols>
    <col min="1" max="1" width="24.28515625" bestFit="1" customWidth="1"/>
    <col min="2" max="31" width="4.7109375" customWidth="1"/>
    <col min="32" max="32" width="4.7109375" hidden="1" customWidth="1"/>
    <col min="33" max="33" width="14.42578125" customWidth="1"/>
  </cols>
  <sheetData>
    <row r="1" spans="1:35">
      <c r="A1" s="3" t="s">
        <v>92</v>
      </c>
      <c r="B1" s="8">
        <v>1</v>
      </c>
      <c r="C1" s="8">
        <v>2</v>
      </c>
      <c r="D1" s="8">
        <v>3</v>
      </c>
      <c r="E1" s="8">
        <v>4</v>
      </c>
      <c r="F1" s="8">
        <v>5</v>
      </c>
      <c r="G1" s="8">
        <v>6</v>
      </c>
      <c r="H1" s="8">
        <v>7</v>
      </c>
      <c r="I1" s="8">
        <v>8</v>
      </c>
      <c r="J1" s="12">
        <v>9</v>
      </c>
      <c r="K1" s="8">
        <v>10</v>
      </c>
      <c r="L1" s="8">
        <v>11</v>
      </c>
      <c r="M1" s="12">
        <v>12</v>
      </c>
      <c r="N1" s="8">
        <v>13</v>
      </c>
      <c r="O1" s="12">
        <v>14</v>
      </c>
      <c r="P1" s="12">
        <v>15</v>
      </c>
      <c r="Q1" s="8">
        <v>16</v>
      </c>
      <c r="R1" s="8">
        <v>17</v>
      </c>
      <c r="S1" s="12">
        <v>18</v>
      </c>
      <c r="T1" s="12">
        <v>19</v>
      </c>
      <c r="U1" s="12">
        <v>20</v>
      </c>
      <c r="V1" s="12">
        <v>21</v>
      </c>
      <c r="W1" s="12">
        <v>22</v>
      </c>
      <c r="X1" s="8">
        <v>23</v>
      </c>
      <c r="Y1" s="12">
        <v>24</v>
      </c>
      <c r="Z1" s="8">
        <v>25</v>
      </c>
      <c r="AA1" s="8">
        <v>26</v>
      </c>
      <c r="AB1" s="12">
        <v>27</v>
      </c>
      <c r="AC1" s="8">
        <v>28</v>
      </c>
      <c r="AD1" s="8">
        <v>29</v>
      </c>
      <c r="AE1" s="12">
        <v>30</v>
      </c>
      <c r="AF1" s="8">
        <v>31</v>
      </c>
      <c r="AG1" s="14" t="s">
        <v>1</v>
      </c>
      <c r="AH1" s="16" t="s">
        <v>2</v>
      </c>
    </row>
    <row r="2" spans="1:35">
      <c r="A2" s="76" t="s">
        <v>44</v>
      </c>
      <c r="B2" s="30"/>
      <c r="C2" s="30"/>
      <c r="D2" s="30"/>
      <c r="E2" s="8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14">
        <f t="shared" ref="AG2:AH33" si="0">SUM(B2:AF2)</f>
        <v>0</v>
      </c>
      <c r="AH2" s="78">
        <f>SUM(AG2+Maj!AH2)</f>
        <v>1</v>
      </c>
    </row>
    <row r="3" spans="1:35">
      <c r="A3" s="76" t="s">
        <v>3</v>
      </c>
      <c r="B3" s="30"/>
      <c r="C3" s="30"/>
      <c r="D3" s="30"/>
      <c r="E3" s="8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14">
        <f t="shared" si="0"/>
        <v>0</v>
      </c>
      <c r="AH3" s="78">
        <f>SUM(AG3+Maj!AH3)</f>
        <v>1</v>
      </c>
    </row>
    <row r="4" spans="1:35">
      <c r="A4" s="76" t="s">
        <v>64</v>
      </c>
      <c r="B4" s="30"/>
      <c r="C4" s="30"/>
      <c r="D4" s="30"/>
      <c r="E4" s="8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14">
        <f t="shared" si="0"/>
        <v>0</v>
      </c>
      <c r="AH4" s="78">
        <f>SUM(AG4+Maj!AH4)</f>
        <v>2</v>
      </c>
    </row>
    <row r="5" spans="1:35">
      <c r="A5" s="76" t="s">
        <v>4</v>
      </c>
      <c r="B5" s="30"/>
      <c r="C5" s="30"/>
      <c r="D5" s="30"/>
      <c r="E5" s="8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14">
        <f t="shared" si="0"/>
        <v>0</v>
      </c>
      <c r="AH5" s="78">
        <f>SUM(AG5+Maj!AH5)</f>
        <v>5</v>
      </c>
      <c r="AI5" s="6"/>
    </row>
    <row r="6" spans="1:35">
      <c r="A6" s="76" t="s">
        <v>5</v>
      </c>
      <c r="B6" s="30"/>
      <c r="C6" s="30"/>
      <c r="D6" s="30"/>
      <c r="E6" s="8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14">
        <f t="shared" si="0"/>
        <v>0</v>
      </c>
      <c r="AH6" s="78">
        <f>SUM(AG6+Maj!AH6)</f>
        <v>2</v>
      </c>
      <c r="AI6" s="6"/>
    </row>
    <row r="7" spans="1:35">
      <c r="A7" s="76" t="s">
        <v>45</v>
      </c>
      <c r="B7" s="30"/>
      <c r="C7" s="30"/>
      <c r="D7" s="30"/>
      <c r="E7" s="8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>
        <v>1</v>
      </c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14">
        <f t="shared" si="0"/>
        <v>1</v>
      </c>
      <c r="AH7" s="78">
        <f>SUM(AG7+Maj!AH7)</f>
        <v>4</v>
      </c>
      <c r="AI7" s="6"/>
    </row>
    <row r="8" spans="1:35">
      <c r="A8" s="76" t="s">
        <v>46</v>
      </c>
      <c r="B8" s="30"/>
      <c r="C8" s="30"/>
      <c r="D8" s="30"/>
      <c r="E8" s="8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>
        <v>1</v>
      </c>
      <c r="AC8" s="30"/>
      <c r="AD8" s="30"/>
      <c r="AE8" s="30"/>
      <c r="AF8" s="30"/>
      <c r="AG8" s="14">
        <f t="shared" si="0"/>
        <v>1</v>
      </c>
      <c r="AH8" s="78">
        <f>SUM(AG8+Maj!AH8)</f>
        <v>3</v>
      </c>
      <c r="AI8" s="6"/>
    </row>
    <row r="9" spans="1:35">
      <c r="A9" s="76" t="s">
        <v>6</v>
      </c>
      <c r="B9" s="30"/>
      <c r="C9" s="30"/>
      <c r="D9" s="30"/>
      <c r="E9" s="80"/>
      <c r="F9" s="30">
        <v>1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14">
        <f t="shared" si="0"/>
        <v>1</v>
      </c>
      <c r="AH9" s="78">
        <f>SUM(AG9+Maj!AH9)</f>
        <v>101</v>
      </c>
      <c r="AI9" s="6"/>
    </row>
    <row r="10" spans="1:35">
      <c r="A10" s="76" t="s">
        <v>65</v>
      </c>
      <c r="B10" s="30"/>
      <c r="C10" s="30"/>
      <c r="D10" s="30"/>
      <c r="E10" s="8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14">
        <f t="shared" si="0"/>
        <v>0</v>
      </c>
      <c r="AH10" s="78">
        <f>SUM(AG10+Maj!AH10)</f>
        <v>3</v>
      </c>
      <c r="AI10" s="6"/>
    </row>
    <row r="11" spans="1:35">
      <c r="A11" s="76" t="s">
        <v>7</v>
      </c>
      <c r="B11" s="30"/>
      <c r="C11" s="30"/>
      <c r="D11" s="30"/>
      <c r="E11" s="8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14">
        <f t="shared" si="0"/>
        <v>0</v>
      </c>
      <c r="AH11" s="78">
        <f>SUM(AG11+Maj!AH11)</f>
        <v>1</v>
      </c>
      <c r="AI11" s="6"/>
    </row>
    <row r="12" spans="1:35">
      <c r="A12" s="76" t="s">
        <v>47</v>
      </c>
      <c r="B12" s="30"/>
      <c r="C12" s="30"/>
      <c r="D12" s="30"/>
      <c r="E12" s="8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>
        <v>1</v>
      </c>
      <c r="X12" s="30"/>
      <c r="Y12" s="30"/>
      <c r="Z12" s="30"/>
      <c r="AA12" s="30"/>
      <c r="AB12" s="30"/>
      <c r="AC12" s="30"/>
      <c r="AD12" s="30"/>
      <c r="AE12" s="30">
        <v>3</v>
      </c>
      <c r="AF12" s="30"/>
      <c r="AG12" s="14">
        <f t="shared" si="0"/>
        <v>4</v>
      </c>
      <c r="AH12" s="78">
        <f>SUM(AG12+Maj!AH12)</f>
        <v>12</v>
      </c>
      <c r="AI12" s="6"/>
    </row>
    <row r="13" spans="1:35">
      <c r="A13" s="76" t="s">
        <v>48</v>
      </c>
      <c r="B13" s="30"/>
      <c r="C13" s="30"/>
      <c r="D13" s="30"/>
      <c r="E13" s="8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14">
        <f t="shared" si="0"/>
        <v>0</v>
      </c>
      <c r="AH13" s="78">
        <f>SUM(AG13+Maj!AH13)</f>
        <v>26</v>
      </c>
      <c r="AI13" s="6"/>
    </row>
    <row r="14" spans="1:35">
      <c r="A14" s="76" t="s">
        <v>66</v>
      </c>
      <c r="B14" s="30"/>
      <c r="C14" s="30"/>
      <c r="D14" s="30"/>
      <c r="E14" s="8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14">
        <f t="shared" si="0"/>
        <v>0</v>
      </c>
      <c r="AH14" s="78">
        <f>SUM(AG14+Maj!AH14)</f>
        <v>8</v>
      </c>
      <c r="AI14" s="6"/>
    </row>
    <row r="15" spans="1:35">
      <c r="A15" s="71" t="s">
        <v>93</v>
      </c>
      <c r="B15" s="30"/>
      <c r="C15" s="30"/>
      <c r="D15" s="30"/>
      <c r="E15" s="8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70">
        <v>3</v>
      </c>
      <c r="AB15" s="30"/>
      <c r="AC15" s="30">
        <v>5</v>
      </c>
      <c r="AD15" s="30">
        <v>1</v>
      </c>
      <c r="AE15" s="30">
        <v>2</v>
      </c>
      <c r="AF15" s="30"/>
      <c r="AG15" s="77">
        <f t="shared" si="0"/>
        <v>11</v>
      </c>
      <c r="AH15" s="78">
        <f>AG15</f>
        <v>11</v>
      </c>
      <c r="AI15" s="6"/>
    </row>
    <row r="16" spans="1:35">
      <c r="A16" s="76" t="s">
        <v>67</v>
      </c>
      <c r="B16" s="30"/>
      <c r="C16" s="30"/>
      <c r="D16" s="30"/>
      <c r="E16" s="8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14">
        <f t="shared" si="0"/>
        <v>0</v>
      </c>
      <c r="AH16" s="78">
        <f>SUM(AG16+Maj!AH15)</f>
        <v>1</v>
      </c>
      <c r="AI16" s="6"/>
    </row>
    <row r="17" spans="1:35">
      <c r="A17" s="71" t="s">
        <v>94</v>
      </c>
      <c r="B17" s="30"/>
      <c r="C17" s="30"/>
      <c r="D17" s="30"/>
      <c r="E17" s="80"/>
      <c r="F17" s="30"/>
      <c r="G17" s="30"/>
      <c r="H17" s="30"/>
      <c r="I17" s="30"/>
      <c r="J17" s="30"/>
      <c r="K17" s="30"/>
      <c r="L17" s="30"/>
      <c r="M17" s="30"/>
      <c r="N17" s="70">
        <v>35</v>
      </c>
      <c r="O17" s="30">
        <v>26</v>
      </c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>
        <v>1</v>
      </c>
      <c r="AB17" s="30"/>
      <c r="AC17" s="30"/>
      <c r="AD17" s="30"/>
      <c r="AE17" s="30"/>
      <c r="AF17" s="30"/>
      <c r="AG17" s="77">
        <f t="shared" si="0"/>
        <v>62</v>
      </c>
      <c r="AH17" s="78">
        <f>AG17</f>
        <v>62</v>
      </c>
      <c r="AI17" s="6"/>
    </row>
    <row r="18" spans="1:35">
      <c r="A18" s="76" t="s">
        <v>68</v>
      </c>
      <c r="B18" s="30"/>
      <c r="C18" s="30"/>
      <c r="D18" s="30"/>
      <c r="E18" s="8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>
        <v>1</v>
      </c>
      <c r="X18" s="30">
        <v>3</v>
      </c>
      <c r="Y18" s="30">
        <v>1</v>
      </c>
      <c r="Z18" s="30"/>
      <c r="AA18" s="30"/>
      <c r="AB18" s="30">
        <v>1</v>
      </c>
      <c r="AC18" s="30"/>
      <c r="AD18" s="30"/>
      <c r="AE18" s="30"/>
      <c r="AF18" s="30"/>
      <c r="AG18" s="14">
        <f t="shared" si="0"/>
        <v>6</v>
      </c>
      <c r="AH18" s="78">
        <f>SUM(AG18+Maj!AH16)</f>
        <v>16</v>
      </c>
      <c r="AI18" s="6"/>
    </row>
    <row r="19" spans="1:35">
      <c r="A19" s="76" t="s">
        <v>69</v>
      </c>
      <c r="B19" s="30"/>
      <c r="C19" s="30"/>
      <c r="D19" s="30"/>
      <c r="E19" s="8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14">
        <f t="shared" si="0"/>
        <v>0</v>
      </c>
      <c r="AH19" s="78">
        <f>SUM(AG19+Maj!AH17)</f>
        <v>4</v>
      </c>
      <c r="AI19" s="6"/>
    </row>
    <row r="20" spans="1:35">
      <c r="A20" s="76" t="s">
        <v>70</v>
      </c>
      <c r="B20" s="30"/>
      <c r="C20" s="30"/>
      <c r="D20" s="30">
        <v>2</v>
      </c>
      <c r="E20" s="80"/>
      <c r="F20" s="30"/>
      <c r="G20" s="30">
        <v>6</v>
      </c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>
        <v>57</v>
      </c>
      <c r="S20" s="30"/>
      <c r="T20" s="30">
        <v>3</v>
      </c>
      <c r="U20" s="30"/>
      <c r="V20" s="30">
        <v>32</v>
      </c>
      <c r="W20" s="30">
        <v>7</v>
      </c>
      <c r="X20" s="30"/>
      <c r="Y20" s="30">
        <v>5</v>
      </c>
      <c r="Z20" s="30">
        <v>1</v>
      </c>
      <c r="AA20" s="30"/>
      <c r="AB20" s="30">
        <v>20</v>
      </c>
      <c r="AC20" s="30">
        <v>25</v>
      </c>
      <c r="AD20" s="30"/>
      <c r="AE20" s="30"/>
      <c r="AF20" s="30"/>
      <c r="AG20" s="14">
        <f t="shared" si="0"/>
        <v>158</v>
      </c>
      <c r="AH20" s="78">
        <f>SUM(AG20+Maj!AH18)</f>
        <v>160</v>
      </c>
      <c r="AI20" s="6"/>
    </row>
    <row r="21" spans="1:35">
      <c r="A21" s="76" t="s">
        <v>8</v>
      </c>
      <c r="B21" s="30"/>
      <c r="C21" s="30"/>
      <c r="D21" s="30"/>
      <c r="E21" s="8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14">
        <f t="shared" si="0"/>
        <v>0</v>
      </c>
      <c r="AH21" s="78">
        <f>SUM(AG21+Maj!AH19)</f>
        <v>2</v>
      </c>
      <c r="AI21" s="6"/>
    </row>
    <row r="22" spans="1:35">
      <c r="A22" s="76" t="s">
        <v>71</v>
      </c>
      <c r="B22" s="30"/>
      <c r="C22" s="30"/>
      <c r="D22" s="30"/>
      <c r="E22" s="8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14">
        <f t="shared" si="0"/>
        <v>0</v>
      </c>
      <c r="AH22" s="78">
        <f>SUM(AG22+Maj!AH20)</f>
        <v>1</v>
      </c>
      <c r="AI22" s="6"/>
    </row>
    <row r="23" spans="1:35">
      <c r="A23" s="76" t="s">
        <v>72</v>
      </c>
      <c r="B23" s="30"/>
      <c r="C23" s="30"/>
      <c r="D23" s="30"/>
      <c r="E23" s="8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14">
        <f t="shared" si="0"/>
        <v>0</v>
      </c>
      <c r="AH23" s="78">
        <f>SUM(AG23+Maj!AH21)</f>
        <v>1</v>
      </c>
      <c r="AI23" s="6"/>
    </row>
    <row r="24" spans="1:35">
      <c r="A24" s="76" t="s">
        <v>9</v>
      </c>
      <c r="B24" s="30"/>
      <c r="C24" s="30"/>
      <c r="D24" s="30"/>
      <c r="E24" s="8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14">
        <f t="shared" si="0"/>
        <v>0</v>
      </c>
      <c r="AH24" s="78">
        <f>SUM(AG24+Maj!AH22)</f>
        <v>1</v>
      </c>
      <c r="AI24" s="6"/>
    </row>
    <row r="25" spans="1:35">
      <c r="A25" s="76" t="s">
        <v>73</v>
      </c>
      <c r="B25" s="30"/>
      <c r="C25" s="30"/>
      <c r="D25" s="30"/>
      <c r="E25" s="8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14">
        <f t="shared" si="0"/>
        <v>0</v>
      </c>
      <c r="AH25" s="78">
        <f>SUM(AG25+Maj!AH23)</f>
        <v>4</v>
      </c>
      <c r="AI25" s="6"/>
    </row>
    <row r="26" spans="1:35">
      <c r="A26" s="71" t="s">
        <v>95</v>
      </c>
      <c r="B26" s="70">
        <v>1</v>
      </c>
      <c r="C26" s="30"/>
      <c r="D26" s="30"/>
      <c r="E26" s="8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77">
        <f t="shared" si="0"/>
        <v>1</v>
      </c>
      <c r="AH26" s="78">
        <f>AG26</f>
        <v>1</v>
      </c>
      <c r="AI26" s="6"/>
    </row>
    <row r="27" spans="1:35">
      <c r="A27" s="76" t="s">
        <v>74</v>
      </c>
      <c r="B27" s="30"/>
      <c r="C27" s="30"/>
      <c r="D27" s="30"/>
      <c r="E27" s="8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14">
        <f t="shared" si="0"/>
        <v>0</v>
      </c>
      <c r="AH27" s="78">
        <f>SUM(AG27+Maj!AH24)</f>
        <v>4</v>
      </c>
      <c r="AI27" s="6"/>
    </row>
    <row r="28" spans="1:35">
      <c r="A28" s="76" t="s">
        <v>49</v>
      </c>
      <c r="B28" s="30">
        <v>1</v>
      </c>
      <c r="C28" s="30"/>
      <c r="D28" s="30"/>
      <c r="E28" s="8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14">
        <f>SUM(B28:AF28)</f>
        <v>1</v>
      </c>
      <c r="AH28" s="78">
        <f>SUM(AG28+Maj!AH25)</f>
        <v>13</v>
      </c>
      <c r="AI28" s="6"/>
    </row>
    <row r="29" spans="1:35">
      <c r="A29" s="76" t="s">
        <v>10</v>
      </c>
      <c r="B29" s="30"/>
      <c r="C29" s="30"/>
      <c r="D29" s="30"/>
      <c r="E29" s="8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>
        <v>1</v>
      </c>
      <c r="Q29" s="30"/>
      <c r="R29" s="30"/>
      <c r="S29" s="30"/>
      <c r="T29" s="30"/>
      <c r="U29" s="30">
        <v>2</v>
      </c>
      <c r="V29" s="30"/>
      <c r="W29" s="30"/>
      <c r="X29" s="30"/>
      <c r="Y29" s="30"/>
      <c r="Z29" s="30"/>
      <c r="AA29" s="30"/>
      <c r="AB29" s="30"/>
      <c r="AC29" s="30">
        <v>1</v>
      </c>
      <c r="AD29" s="30"/>
      <c r="AE29" s="30"/>
      <c r="AF29" s="30"/>
      <c r="AG29" s="14">
        <f t="shared" si="0"/>
        <v>4</v>
      </c>
      <c r="AH29" s="78">
        <f>SUM(AG29+Maj!AH26)</f>
        <v>16</v>
      </c>
      <c r="AI29" s="6"/>
    </row>
    <row r="30" spans="1:35">
      <c r="A30" s="76" t="s">
        <v>75</v>
      </c>
      <c r="B30" s="30"/>
      <c r="C30" s="30"/>
      <c r="D30" s="30"/>
      <c r="E30" s="8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14">
        <f t="shared" si="0"/>
        <v>0</v>
      </c>
      <c r="AH30" s="78">
        <f>SUM(AG30+Maj!AH27)</f>
        <v>7</v>
      </c>
      <c r="AI30" s="6"/>
    </row>
    <row r="31" spans="1:35">
      <c r="A31" s="76" t="s">
        <v>50</v>
      </c>
      <c r="B31" s="30"/>
      <c r="C31" s="30"/>
      <c r="D31" s="30"/>
      <c r="E31" s="8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>
        <v>1</v>
      </c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14">
        <f t="shared" si="0"/>
        <v>1</v>
      </c>
      <c r="AH31" s="78">
        <f>SUM(AG31+Maj!AH28)</f>
        <v>6</v>
      </c>
      <c r="AI31" s="6"/>
    </row>
    <row r="32" spans="1:35">
      <c r="A32" s="76" t="s">
        <v>11</v>
      </c>
      <c r="B32" s="30"/>
      <c r="C32" s="30">
        <v>1</v>
      </c>
      <c r="D32" s="30"/>
      <c r="E32" s="8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14">
        <f t="shared" si="0"/>
        <v>1</v>
      </c>
      <c r="AH32" s="78">
        <f>SUM(AG32+Maj!AH29)</f>
        <v>156</v>
      </c>
      <c r="AI32" s="6"/>
    </row>
    <row r="33" spans="1:35">
      <c r="A33" s="76" t="s">
        <v>12</v>
      </c>
      <c r="B33" s="30"/>
      <c r="C33" s="30"/>
      <c r="D33" s="30"/>
      <c r="E33" s="8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14">
        <f t="shared" si="0"/>
        <v>0</v>
      </c>
      <c r="AH33" s="78">
        <f>SUM(AG33+Maj!AH30)</f>
        <v>368</v>
      </c>
      <c r="AI33" s="6"/>
    </row>
    <row r="34" spans="1:35">
      <c r="A34" s="76" t="s">
        <v>13</v>
      </c>
      <c r="B34" s="30"/>
      <c r="C34" s="30"/>
      <c r="D34" s="30"/>
      <c r="E34" s="8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14">
        <f>SUM(B34:AF34)</f>
        <v>0</v>
      </c>
      <c r="AH34" s="78">
        <f>SUM(AG34+Maj!AH31)</f>
        <v>650</v>
      </c>
      <c r="AI34" s="6"/>
    </row>
    <row r="35" spans="1:35">
      <c r="A35" s="76" t="s">
        <v>76</v>
      </c>
      <c r="B35" s="30"/>
      <c r="C35" s="30"/>
      <c r="D35" s="30"/>
      <c r="E35" s="8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14">
        <f>SUM(B35:AF35)</f>
        <v>0</v>
      </c>
      <c r="AH35" s="78">
        <f>SUM(AG35+Maj!AH32)</f>
        <v>3</v>
      </c>
      <c r="AI35" s="6"/>
    </row>
    <row r="36" spans="1:35">
      <c r="A36" s="76" t="s">
        <v>77</v>
      </c>
      <c r="B36" s="30"/>
      <c r="C36" s="30"/>
      <c r="D36" s="30"/>
      <c r="E36" s="80"/>
      <c r="F36" s="30"/>
      <c r="G36" s="30"/>
      <c r="H36" s="30"/>
      <c r="I36" s="30"/>
      <c r="J36" s="30"/>
      <c r="K36" s="30"/>
      <c r="L36" s="30">
        <v>1</v>
      </c>
      <c r="M36" s="30"/>
      <c r="N36" s="30">
        <v>1</v>
      </c>
      <c r="O36" s="30"/>
      <c r="P36" s="30">
        <v>1</v>
      </c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14">
        <f>SUM(B36:AF36)</f>
        <v>3</v>
      </c>
      <c r="AH36" s="78">
        <f>SUM(AG36+Maj!AH33)</f>
        <v>4</v>
      </c>
      <c r="AI36" s="6"/>
    </row>
    <row r="37" spans="1:35">
      <c r="A37" s="76" t="s">
        <v>51</v>
      </c>
      <c r="B37" s="30"/>
      <c r="C37" s="30"/>
      <c r="D37" s="30"/>
      <c r="E37" s="8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14">
        <f>SUM(B37:AF37)</f>
        <v>0</v>
      </c>
      <c r="AH37" s="78">
        <f>SUM(AG37+Maj!AH34)</f>
        <v>65</v>
      </c>
      <c r="AI37" s="6"/>
    </row>
    <row r="38" spans="1:35">
      <c r="A38" s="76" t="s">
        <v>78</v>
      </c>
      <c r="B38" s="30"/>
      <c r="C38" s="30"/>
      <c r="D38" s="30"/>
      <c r="E38" s="8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14">
        <f>SUM(B38:AF38)</f>
        <v>0</v>
      </c>
      <c r="AH38" s="78">
        <f>SUM(AG38+Maj!AH35)</f>
        <v>7</v>
      </c>
      <c r="AI38" s="6"/>
    </row>
    <row r="39" spans="1:35">
      <c r="A39" s="76" t="s">
        <v>14</v>
      </c>
      <c r="B39" s="30"/>
      <c r="C39" s="30"/>
      <c r="D39" s="30"/>
      <c r="E39" s="8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14">
        <f>SUM(B39:AF39)</f>
        <v>0</v>
      </c>
      <c r="AH39" s="78">
        <f>SUM(AG39+Maj!AH36)</f>
        <v>1</v>
      </c>
      <c r="AI39" s="6"/>
    </row>
    <row r="40" spans="1:35">
      <c r="A40" s="76" t="s">
        <v>52</v>
      </c>
      <c r="B40" s="30"/>
      <c r="C40" s="30"/>
      <c r="D40" s="30"/>
      <c r="E40" s="8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14">
        <f>SUM(B40:AF40)</f>
        <v>0</v>
      </c>
      <c r="AH40" s="78">
        <f>SUM(AG40+Maj!AH37)</f>
        <v>6</v>
      </c>
      <c r="AI40" s="6"/>
    </row>
    <row r="41" spans="1:35">
      <c r="A41" s="76" t="s">
        <v>15</v>
      </c>
      <c r="B41" s="30"/>
      <c r="C41" s="30"/>
      <c r="D41" s="30"/>
      <c r="E41" s="8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14">
        <f t="shared" ref="AG41:AH84" si="1">SUM(B41:AF41)</f>
        <v>0</v>
      </c>
      <c r="AH41" s="78">
        <f>SUM(AG41+Maj!AH38)</f>
        <v>1</v>
      </c>
      <c r="AI41" s="6"/>
    </row>
    <row r="42" spans="1:35">
      <c r="A42" s="76" t="s">
        <v>16</v>
      </c>
      <c r="B42" s="30"/>
      <c r="C42" s="30"/>
      <c r="D42" s="30"/>
      <c r="E42" s="8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14">
        <f t="shared" si="1"/>
        <v>0</v>
      </c>
      <c r="AH42" s="78">
        <f>SUM(AG42+Maj!AH39)</f>
        <v>114</v>
      </c>
      <c r="AI42" s="6"/>
    </row>
    <row r="43" spans="1:35">
      <c r="A43" s="76" t="s">
        <v>17</v>
      </c>
      <c r="B43" s="30"/>
      <c r="C43" s="30"/>
      <c r="D43" s="30"/>
      <c r="E43" s="8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14">
        <f t="shared" si="1"/>
        <v>0</v>
      </c>
      <c r="AH43" s="78">
        <f>SUM(AG43+Maj!AH40)</f>
        <v>44</v>
      </c>
      <c r="AI43" s="6"/>
    </row>
    <row r="44" spans="1:35">
      <c r="A44" s="76" t="s">
        <v>18</v>
      </c>
      <c r="B44" s="30"/>
      <c r="C44" s="30"/>
      <c r="D44" s="30"/>
      <c r="E44" s="8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14">
        <f t="shared" si="1"/>
        <v>0</v>
      </c>
      <c r="AH44" s="78">
        <f>SUM(AG44+Maj!AH41)</f>
        <v>20</v>
      </c>
      <c r="AI44" s="6"/>
    </row>
    <row r="45" spans="1:35">
      <c r="A45" s="76" t="s">
        <v>19</v>
      </c>
      <c r="B45" s="30"/>
      <c r="C45" s="30"/>
      <c r="D45" s="30"/>
      <c r="E45" s="8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14">
        <f t="shared" si="1"/>
        <v>0</v>
      </c>
      <c r="AH45" s="78">
        <f>SUM(AG45+Maj!AH42)</f>
        <v>1</v>
      </c>
      <c r="AI45" s="6"/>
    </row>
    <row r="46" spans="1:35">
      <c r="A46" s="76" t="s">
        <v>79</v>
      </c>
      <c r="B46" s="30"/>
      <c r="C46" s="30"/>
      <c r="D46" s="30"/>
      <c r="E46" s="8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14">
        <f t="shared" si="1"/>
        <v>0</v>
      </c>
      <c r="AH46" s="78">
        <f>SUM(AG46+Maj!AH43)</f>
        <v>1</v>
      </c>
      <c r="AI46" s="6"/>
    </row>
    <row r="47" spans="1:35">
      <c r="A47" s="76" t="s">
        <v>53</v>
      </c>
      <c r="B47" s="30"/>
      <c r="C47" s="30"/>
      <c r="D47" s="30"/>
      <c r="E47" s="8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14">
        <f t="shared" si="1"/>
        <v>0</v>
      </c>
      <c r="AH47" s="78">
        <f>SUM(AG47+Maj!AH44)</f>
        <v>8</v>
      </c>
      <c r="AI47" s="6"/>
    </row>
    <row r="48" spans="1:35">
      <c r="A48" s="76" t="s">
        <v>80</v>
      </c>
      <c r="B48" s="30">
        <v>2</v>
      </c>
      <c r="C48" s="30"/>
      <c r="D48" s="30"/>
      <c r="E48" s="80"/>
      <c r="F48" s="30"/>
      <c r="G48" s="30"/>
      <c r="H48" s="30"/>
      <c r="I48" s="30"/>
      <c r="J48" s="30"/>
      <c r="K48" s="30"/>
      <c r="L48" s="30"/>
      <c r="M48" s="30">
        <v>1</v>
      </c>
      <c r="N48" s="30"/>
      <c r="O48" s="30"/>
      <c r="P48" s="30">
        <v>2</v>
      </c>
      <c r="Q48" s="30"/>
      <c r="R48" s="30">
        <v>1</v>
      </c>
      <c r="S48" s="30">
        <v>1</v>
      </c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14">
        <f t="shared" si="1"/>
        <v>7</v>
      </c>
      <c r="AH48" s="78">
        <f>SUM(AG48+Maj!AH45)</f>
        <v>13</v>
      </c>
      <c r="AI48" s="6"/>
    </row>
    <row r="49" spans="1:35">
      <c r="A49" s="76" t="s">
        <v>81</v>
      </c>
      <c r="B49" s="30"/>
      <c r="C49" s="30"/>
      <c r="D49" s="30"/>
      <c r="E49" s="80"/>
      <c r="F49" s="30"/>
      <c r="G49" s="30"/>
      <c r="H49" s="30">
        <v>3</v>
      </c>
      <c r="I49" s="30">
        <v>1</v>
      </c>
      <c r="J49" s="30">
        <v>2</v>
      </c>
      <c r="K49" s="30">
        <v>4</v>
      </c>
      <c r="L49" s="30"/>
      <c r="M49" s="30">
        <v>1</v>
      </c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14">
        <f t="shared" si="1"/>
        <v>11</v>
      </c>
      <c r="AH49" s="78">
        <f>SUM(AG49+Maj!AH46)</f>
        <v>42</v>
      </c>
      <c r="AI49" s="6"/>
    </row>
    <row r="50" spans="1:35">
      <c r="A50" s="76" t="s">
        <v>82</v>
      </c>
      <c r="B50" s="30">
        <v>2</v>
      </c>
      <c r="C50" s="30"/>
      <c r="D50" s="30"/>
      <c r="E50" s="80"/>
      <c r="F50" s="30"/>
      <c r="G50" s="30">
        <v>1</v>
      </c>
      <c r="H50" s="30">
        <v>5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14">
        <f t="shared" si="1"/>
        <v>8</v>
      </c>
      <c r="AH50" s="78">
        <f>SUM(AG50+Maj!AH47)</f>
        <v>42</v>
      </c>
      <c r="AI50" s="6"/>
    </row>
    <row r="51" spans="1:35">
      <c r="A51" s="76" t="s">
        <v>54</v>
      </c>
      <c r="B51" s="30"/>
      <c r="C51" s="30"/>
      <c r="D51" s="30"/>
      <c r="E51" s="80"/>
      <c r="F51" s="30"/>
      <c r="G51" s="30"/>
      <c r="H51" s="30">
        <v>1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14">
        <f>SUM(B51:AF51)</f>
        <v>1</v>
      </c>
      <c r="AH51" s="78">
        <f>SUM(AG51+Maj!AH48)</f>
        <v>172</v>
      </c>
      <c r="AI51" s="6"/>
    </row>
    <row r="52" spans="1:35">
      <c r="A52" s="76" t="s">
        <v>83</v>
      </c>
      <c r="B52" s="30">
        <v>2</v>
      </c>
      <c r="C52" s="30"/>
      <c r="D52" s="30"/>
      <c r="E52" s="80"/>
      <c r="F52" s="30"/>
      <c r="G52" s="30"/>
      <c r="H52" s="30">
        <v>1</v>
      </c>
      <c r="I52" s="30">
        <v>1</v>
      </c>
      <c r="J52" s="30">
        <v>1</v>
      </c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14">
        <f>SUM(B52:AF52)</f>
        <v>5</v>
      </c>
      <c r="AH52" s="78">
        <f>SUM(AG52+Maj!AH49)</f>
        <v>61</v>
      </c>
      <c r="AI52" s="6"/>
    </row>
    <row r="53" spans="1:35">
      <c r="A53" s="76" t="s">
        <v>84</v>
      </c>
      <c r="B53" s="30"/>
      <c r="C53" s="30"/>
      <c r="D53" s="30"/>
      <c r="E53" s="80"/>
      <c r="F53" s="30"/>
      <c r="G53" s="30"/>
      <c r="H53" s="30">
        <v>5</v>
      </c>
      <c r="I53" s="30"/>
      <c r="J53" s="30">
        <v>1</v>
      </c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14">
        <f t="shared" ref="AG53:AG57" si="2">SUM(B53:AF53)</f>
        <v>6</v>
      </c>
      <c r="AH53" s="78">
        <f>SUM(AG53+Maj!AH50)</f>
        <v>85</v>
      </c>
      <c r="AI53" s="6"/>
    </row>
    <row r="54" spans="1:35">
      <c r="A54" s="76" t="s">
        <v>55</v>
      </c>
      <c r="B54" s="30"/>
      <c r="C54" s="30"/>
      <c r="D54" s="30"/>
      <c r="E54" s="80"/>
      <c r="F54" s="30"/>
      <c r="G54" s="30"/>
      <c r="H54" s="30">
        <v>4</v>
      </c>
      <c r="I54" s="30"/>
      <c r="J54" s="30">
        <v>1</v>
      </c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14">
        <f t="shared" si="2"/>
        <v>5</v>
      </c>
      <c r="AH54" s="78">
        <f>SUM(AG54+Maj!AH51)</f>
        <v>43</v>
      </c>
      <c r="AI54" s="6"/>
    </row>
    <row r="55" spans="1:35">
      <c r="A55" s="76" t="s">
        <v>85</v>
      </c>
      <c r="B55" s="30"/>
      <c r="C55" s="30"/>
      <c r="D55" s="30"/>
      <c r="E55" s="8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14">
        <f t="shared" si="2"/>
        <v>0</v>
      </c>
      <c r="AH55" s="78">
        <f>SUM(AG55+Maj!AH52)</f>
        <v>1</v>
      </c>
      <c r="AI55" s="6"/>
    </row>
    <row r="56" spans="1:35">
      <c r="A56" s="76" t="s">
        <v>86</v>
      </c>
      <c r="B56" s="30"/>
      <c r="C56" s="30"/>
      <c r="D56" s="30"/>
      <c r="E56" s="8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14">
        <f t="shared" si="2"/>
        <v>0</v>
      </c>
      <c r="AH56" s="78">
        <f>SUM(AG56+Maj!AH53)</f>
        <v>1</v>
      </c>
      <c r="AI56" s="6"/>
    </row>
    <row r="57" spans="1:35">
      <c r="A57" s="76" t="s">
        <v>20</v>
      </c>
      <c r="B57" s="30"/>
      <c r="C57" s="30"/>
      <c r="D57" s="30"/>
      <c r="E57" s="80"/>
      <c r="F57" s="30"/>
      <c r="G57" s="30"/>
      <c r="H57" s="30"/>
      <c r="I57" s="30">
        <v>1</v>
      </c>
      <c r="J57" s="30"/>
      <c r="K57" s="30"/>
      <c r="L57" s="30"/>
      <c r="M57" s="30">
        <v>1</v>
      </c>
      <c r="N57" s="30"/>
      <c r="O57" s="30"/>
      <c r="P57" s="30">
        <v>1</v>
      </c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14">
        <f t="shared" si="2"/>
        <v>3</v>
      </c>
      <c r="AH57" s="78">
        <f>SUM(AG57+Maj!AH54)</f>
        <v>386</v>
      </c>
      <c r="AI57" s="6"/>
    </row>
    <row r="58" spans="1:35">
      <c r="A58" s="76" t="s">
        <v>56</v>
      </c>
      <c r="B58" s="30">
        <v>2</v>
      </c>
      <c r="C58" s="30">
        <v>1</v>
      </c>
      <c r="D58" s="30"/>
      <c r="E58" s="80"/>
      <c r="F58" s="30">
        <v>2</v>
      </c>
      <c r="G58" s="30"/>
      <c r="H58" s="30">
        <v>2</v>
      </c>
      <c r="I58" s="30">
        <v>2</v>
      </c>
      <c r="J58" s="30">
        <v>1</v>
      </c>
      <c r="K58" s="30"/>
      <c r="L58" s="30"/>
      <c r="M58" s="30"/>
      <c r="N58" s="30"/>
      <c r="O58" s="30"/>
      <c r="P58" s="30"/>
      <c r="Q58" s="30"/>
      <c r="R58" s="30"/>
      <c r="S58" s="30">
        <v>1</v>
      </c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14">
        <f t="shared" si="1"/>
        <v>11</v>
      </c>
      <c r="AH58" s="78">
        <f>SUM(AG58+Maj!AH55)</f>
        <v>578</v>
      </c>
      <c r="AI58" s="6"/>
    </row>
    <row r="59" spans="1:35">
      <c r="A59" s="76" t="s">
        <v>21</v>
      </c>
      <c r="B59" s="30"/>
      <c r="C59" s="30"/>
      <c r="D59" s="30"/>
      <c r="E59" s="8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14">
        <f t="shared" si="1"/>
        <v>0</v>
      </c>
      <c r="AH59" s="78">
        <f>SUM(AG59+Maj!AH56)</f>
        <v>170</v>
      </c>
      <c r="AI59" s="6"/>
    </row>
    <row r="60" spans="1:35">
      <c r="A60" s="76" t="s">
        <v>22</v>
      </c>
      <c r="B60" s="30"/>
      <c r="C60" s="30"/>
      <c r="D60" s="30"/>
      <c r="E60" s="8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>
        <v>1</v>
      </c>
      <c r="AD60" s="30"/>
      <c r="AE60" s="30"/>
      <c r="AF60" s="30"/>
      <c r="AG60" s="14">
        <f t="shared" si="1"/>
        <v>1</v>
      </c>
      <c r="AH60" s="78">
        <f>SUM(AG60+Maj!AH57)</f>
        <v>2</v>
      </c>
      <c r="AI60" s="6"/>
    </row>
    <row r="61" spans="1:35">
      <c r="A61" s="76" t="s">
        <v>87</v>
      </c>
      <c r="B61" s="30"/>
      <c r="C61" s="30">
        <v>1</v>
      </c>
      <c r="D61" s="30"/>
      <c r="E61" s="80"/>
      <c r="F61" s="30"/>
      <c r="G61" s="30"/>
      <c r="H61" s="30">
        <v>1</v>
      </c>
      <c r="I61" s="30"/>
      <c r="J61" s="30">
        <v>1</v>
      </c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14">
        <f t="shared" si="1"/>
        <v>3</v>
      </c>
      <c r="AH61" s="78">
        <f>SUM(AG61+Maj!AH58)</f>
        <v>20</v>
      </c>
      <c r="AI61" s="6"/>
    </row>
    <row r="62" spans="1:35">
      <c r="A62" s="76" t="s">
        <v>88</v>
      </c>
      <c r="B62" s="30"/>
      <c r="C62" s="30"/>
      <c r="D62" s="30"/>
      <c r="E62" s="8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14">
        <f t="shared" si="1"/>
        <v>0</v>
      </c>
      <c r="AH62" s="78">
        <f>SUM(AG62+Maj!AH59)</f>
        <v>1</v>
      </c>
      <c r="AI62" s="6"/>
    </row>
    <row r="63" spans="1:35">
      <c r="A63" s="76" t="s">
        <v>57</v>
      </c>
      <c r="B63" s="30"/>
      <c r="C63" s="30"/>
      <c r="D63" s="30"/>
      <c r="E63" s="8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14">
        <f t="shared" si="1"/>
        <v>0</v>
      </c>
      <c r="AH63" s="78">
        <f>SUM(AG63+Maj!AH60)</f>
        <v>13</v>
      </c>
      <c r="AI63" s="6"/>
    </row>
    <row r="64" spans="1:35">
      <c r="A64" s="76" t="s">
        <v>23</v>
      </c>
      <c r="B64" s="30"/>
      <c r="C64" s="30"/>
      <c r="D64" s="30"/>
      <c r="E64" s="8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14">
        <f t="shared" si="1"/>
        <v>0</v>
      </c>
      <c r="AH64" s="78">
        <f>SUM(AG64+Maj!AH61)</f>
        <v>6</v>
      </c>
      <c r="AI64" s="6"/>
    </row>
    <row r="65" spans="1:35">
      <c r="A65" s="76" t="s">
        <v>24</v>
      </c>
      <c r="B65" s="30"/>
      <c r="C65" s="30"/>
      <c r="D65" s="30"/>
      <c r="E65" s="8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14"/>
      <c r="AE65" s="30"/>
      <c r="AF65" s="30"/>
      <c r="AG65" s="14">
        <f t="shared" si="1"/>
        <v>0</v>
      </c>
      <c r="AH65" s="78">
        <f>SUM(AG65+Maj!AH62)</f>
        <v>20</v>
      </c>
      <c r="AI65" s="6"/>
    </row>
    <row r="66" spans="1:35">
      <c r="A66" s="76" t="s">
        <v>25</v>
      </c>
      <c r="B66" s="30"/>
      <c r="C66" s="30"/>
      <c r="D66" s="30"/>
      <c r="E66" s="8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14">
        <f t="shared" si="1"/>
        <v>0</v>
      </c>
      <c r="AH66" s="78">
        <f>SUM(AG66+Maj!AH63)</f>
        <v>4</v>
      </c>
      <c r="AI66" s="6"/>
    </row>
    <row r="67" spans="1:35">
      <c r="A67" s="76" t="s">
        <v>89</v>
      </c>
      <c r="B67" s="30"/>
      <c r="C67" s="30"/>
      <c r="D67" s="30"/>
      <c r="E67" s="80"/>
      <c r="F67" s="30">
        <v>2</v>
      </c>
      <c r="G67" s="30"/>
      <c r="H67" s="30">
        <v>4</v>
      </c>
      <c r="I67" s="30">
        <v>1</v>
      </c>
      <c r="J67" s="30"/>
      <c r="K67" s="30">
        <v>1</v>
      </c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14">
        <f t="shared" si="1"/>
        <v>8</v>
      </c>
      <c r="AH67" s="78">
        <f>SUM(AG67+Maj!AH64)</f>
        <v>13</v>
      </c>
      <c r="AI67" s="6"/>
    </row>
    <row r="68" spans="1:35">
      <c r="A68" s="76" t="s">
        <v>58</v>
      </c>
      <c r="B68" s="30"/>
      <c r="C68" s="30"/>
      <c r="D68" s="30"/>
      <c r="E68" s="8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14">
        <f t="shared" si="1"/>
        <v>0</v>
      </c>
      <c r="AH68" s="78">
        <f>SUM(AG68+Maj!AH65)</f>
        <v>1</v>
      </c>
      <c r="AI68" s="6"/>
    </row>
    <row r="69" spans="1:35">
      <c r="A69" s="76" t="s">
        <v>26</v>
      </c>
      <c r="B69" s="30"/>
      <c r="C69" s="30"/>
      <c r="D69" s="30"/>
      <c r="E69" s="80"/>
      <c r="F69" s="30"/>
      <c r="G69" s="30"/>
      <c r="H69" s="30"/>
      <c r="I69" s="30"/>
      <c r="J69" s="30"/>
      <c r="K69" s="30"/>
      <c r="L69" s="30"/>
      <c r="M69" s="30"/>
      <c r="N69" s="30"/>
      <c r="O69" s="30">
        <v>2</v>
      </c>
      <c r="P69" s="30">
        <v>24</v>
      </c>
      <c r="Q69" s="30">
        <v>1</v>
      </c>
      <c r="R69" s="30">
        <v>7</v>
      </c>
      <c r="S69" s="30">
        <v>19</v>
      </c>
      <c r="T69" s="30">
        <v>11</v>
      </c>
      <c r="U69" s="30"/>
      <c r="V69" s="30">
        <v>2</v>
      </c>
      <c r="W69" s="30"/>
      <c r="X69" s="30">
        <v>10</v>
      </c>
      <c r="Y69" s="30"/>
      <c r="Z69" s="30"/>
      <c r="AA69" s="30"/>
      <c r="AB69" s="30"/>
      <c r="AC69" s="30">
        <v>12</v>
      </c>
      <c r="AD69" s="30"/>
      <c r="AE69" s="30"/>
      <c r="AF69" s="30"/>
      <c r="AG69" s="14">
        <f t="shared" si="1"/>
        <v>88</v>
      </c>
      <c r="AH69" s="78">
        <f>SUM(AG69+Maj!AH66)</f>
        <v>112</v>
      </c>
      <c r="AI69" s="6"/>
    </row>
    <row r="70" spans="1:35">
      <c r="A70" s="76" t="s">
        <v>59</v>
      </c>
      <c r="B70" s="30"/>
      <c r="C70" s="30"/>
      <c r="D70" s="30"/>
      <c r="E70" s="8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14">
        <f t="shared" si="1"/>
        <v>0</v>
      </c>
      <c r="AH70" s="78">
        <f>SUM(AG70+Maj!AH67)</f>
        <v>1</v>
      </c>
      <c r="AI70" s="6"/>
    </row>
    <row r="71" spans="1:35">
      <c r="A71" s="76" t="s">
        <v>27</v>
      </c>
      <c r="B71" s="30"/>
      <c r="C71" s="30"/>
      <c r="D71" s="30"/>
      <c r="E71" s="8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14">
        <f t="shared" si="1"/>
        <v>0</v>
      </c>
      <c r="AH71" s="78">
        <f>SUM(AG71+Maj!AH68)</f>
        <v>526</v>
      </c>
      <c r="AI71" s="6"/>
    </row>
    <row r="72" spans="1:35">
      <c r="A72" s="76" t="s">
        <v>28</v>
      </c>
      <c r="B72" s="30"/>
      <c r="C72" s="30"/>
      <c r="D72" s="30"/>
      <c r="E72" s="80"/>
      <c r="F72" s="30"/>
      <c r="G72" s="30"/>
      <c r="H72" s="30"/>
      <c r="I72" s="30"/>
      <c r="J72" s="30"/>
      <c r="K72" s="30"/>
      <c r="L72" s="30"/>
      <c r="M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14">
        <f t="shared" si="1"/>
        <v>0</v>
      </c>
      <c r="AH72" s="78">
        <f>SUM(AG72+Maj!AH69)</f>
        <v>17</v>
      </c>
      <c r="AI72" s="6"/>
    </row>
    <row r="73" spans="1:35">
      <c r="A73" s="76" t="s">
        <v>29</v>
      </c>
      <c r="B73" s="30"/>
      <c r="C73" s="30"/>
      <c r="D73" s="30"/>
      <c r="E73" s="8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14">
        <f t="shared" si="1"/>
        <v>0</v>
      </c>
      <c r="AH73" s="78">
        <f>SUM(AG73+Maj!AH70)</f>
        <v>17</v>
      </c>
      <c r="AI73" s="6"/>
    </row>
    <row r="74" spans="1:35">
      <c r="A74" s="76" t="s">
        <v>60</v>
      </c>
      <c r="B74" s="30"/>
      <c r="C74" s="30"/>
      <c r="D74" s="30"/>
      <c r="E74" s="8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14">
        <f t="shared" si="1"/>
        <v>0</v>
      </c>
      <c r="AH74" s="78">
        <f>SUM(AG74+Maj!AH71)</f>
        <v>2</v>
      </c>
      <c r="AI74" s="6"/>
    </row>
    <row r="75" spans="1:35">
      <c r="A75" s="76" t="s">
        <v>30</v>
      </c>
      <c r="B75" s="30"/>
      <c r="C75" s="30"/>
      <c r="D75" s="30"/>
      <c r="E75" s="8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14">
        <f t="shared" si="1"/>
        <v>0</v>
      </c>
      <c r="AH75" s="78">
        <f>SUM(AG75+Maj!AH72)</f>
        <v>30</v>
      </c>
      <c r="AI75" s="6"/>
    </row>
    <row r="76" spans="1:35">
      <c r="A76" s="76" t="s">
        <v>90</v>
      </c>
      <c r="B76" s="30"/>
      <c r="C76" s="30"/>
      <c r="D76" s="30"/>
      <c r="E76" s="8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14">
        <f t="shared" si="1"/>
        <v>0</v>
      </c>
      <c r="AH76" s="78">
        <f>SUM(AG76+Maj!AH73)</f>
        <v>4</v>
      </c>
      <c r="AI76" s="6"/>
    </row>
    <row r="77" spans="1:35">
      <c r="A77" s="76" t="s">
        <v>31</v>
      </c>
      <c r="B77" s="30"/>
      <c r="C77" s="30"/>
      <c r="D77" s="30"/>
      <c r="E77" s="8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14">
        <f t="shared" si="1"/>
        <v>0</v>
      </c>
      <c r="AH77" s="78">
        <f>SUM(AG77+Maj!AH74)</f>
        <v>51</v>
      </c>
      <c r="AI77" s="6"/>
    </row>
    <row r="78" spans="1:35">
      <c r="A78" s="71" t="s">
        <v>96</v>
      </c>
      <c r="B78" s="30"/>
      <c r="C78" s="30"/>
      <c r="D78" s="30"/>
      <c r="E78" s="80"/>
      <c r="F78" s="30"/>
      <c r="G78" s="30"/>
      <c r="H78" s="30"/>
      <c r="I78" s="70">
        <v>1</v>
      </c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77">
        <f t="shared" si="1"/>
        <v>1</v>
      </c>
      <c r="AH78" s="78">
        <f>SUM(AG78)</f>
        <v>1</v>
      </c>
      <c r="AI78" s="6"/>
    </row>
    <row r="79" spans="1:35">
      <c r="A79" s="76" t="s">
        <v>91</v>
      </c>
      <c r="B79" s="30"/>
      <c r="C79" s="30"/>
      <c r="D79" s="30"/>
      <c r="E79" s="8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14">
        <f t="shared" si="1"/>
        <v>0</v>
      </c>
      <c r="AH79" s="78">
        <f>SUM(AG79+Maj!AH75)</f>
        <v>1</v>
      </c>
      <c r="AI79" s="6"/>
    </row>
    <row r="80" spans="1:35">
      <c r="A80" s="76" t="s">
        <v>32</v>
      </c>
      <c r="B80" s="30"/>
      <c r="C80" s="30"/>
      <c r="D80" s="30"/>
      <c r="E80" s="8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14">
        <f t="shared" si="1"/>
        <v>0</v>
      </c>
      <c r="AH80" s="78">
        <f>SUM(AG80+Maj!AH76)</f>
        <v>10</v>
      </c>
      <c r="AI80" s="6"/>
    </row>
    <row r="81" spans="1:35">
      <c r="A81" s="76" t="s">
        <v>33</v>
      </c>
      <c r="B81" s="30"/>
      <c r="C81" s="30"/>
      <c r="D81" s="30"/>
      <c r="E81" s="8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14">
        <f t="shared" si="1"/>
        <v>0</v>
      </c>
      <c r="AH81" s="78">
        <f>SUM(AG81+Maj!AH77)</f>
        <v>4</v>
      </c>
      <c r="AI81" s="6"/>
    </row>
    <row r="82" spans="1:35">
      <c r="A82" s="76" t="s">
        <v>34</v>
      </c>
      <c r="B82" s="30"/>
      <c r="C82" s="30"/>
      <c r="D82" s="30"/>
      <c r="E82" s="8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14">
        <f t="shared" si="1"/>
        <v>0</v>
      </c>
      <c r="AH82" s="78">
        <f>SUM(AG82+Maj!AH78)</f>
        <v>19</v>
      </c>
      <c r="AI82" s="6"/>
    </row>
    <row r="83" spans="1:35">
      <c r="A83" s="76" t="s">
        <v>35</v>
      </c>
      <c r="B83" s="30"/>
      <c r="C83" s="30"/>
      <c r="D83" s="30"/>
      <c r="E83" s="8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14">
        <f t="shared" si="1"/>
        <v>0</v>
      </c>
      <c r="AH83" s="78">
        <f>SUM(AG83+Maj!AH79)</f>
        <v>3</v>
      </c>
      <c r="AI83" s="6"/>
    </row>
    <row r="84" spans="1:35">
      <c r="A84" s="76" t="s">
        <v>36</v>
      </c>
      <c r="B84" s="30"/>
      <c r="C84" s="30"/>
      <c r="D84" s="30"/>
      <c r="E84" s="8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14">
        <f t="shared" si="1"/>
        <v>0</v>
      </c>
      <c r="AH84" s="78">
        <f>SUM(AG84+Maj!AH80)</f>
        <v>45</v>
      </c>
      <c r="AI84" s="6"/>
    </row>
    <row r="85" spans="1:35">
      <c r="A85" s="45"/>
      <c r="B85" s="20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8"/>
      <c r="AG85" s="86">
        <f>SUM(AG2:AG84)</f>
        <v>413</v>
      </c>
      <c r="AH85" s="50">
        <f>SUM(AH2:AH84)</f>
        <v>4445</v>
      </c>
    </row>
    <row r="86" spans="1:35">
      <c r="A86" s="51" t="s">
        <v>37</v>
      </c>
      <c r="B86" s="52">
        <f>SUM(B2:B84)</f>
        <v>10</v>
      </c>
      <c r="C86" s="52">
        <f>SUM(C2:C84)</f>
        <v>3</v>
      </c>
      <c r="D86" s="52">
        <f>SUM(D2:D84)</f>
        <v>2</v>
      </c>
      <c r="E86" s="52">
        <f>SUM(E2:E84)</f>
        <v>0</v>
      </c>
      <c r="F86" s="52">
        <f>SUM(F2:F84)</f>
        <v>5</v>
      </c>
      <c r="G86" s="52">
        <f>SUM(G2:G84)</f>
        <v>7</v>
      </c>
      <c r="H86" s="52">
        <f>SUM(H2:H84)</f>
        <v>26</v>
      </c>
      <c r="I86" s="52">
        <f>SUM(I2:I84)</f>
        <v>7</v>
      </c>
      <c r="J86" s="52">
        <f>SUM(J2:J84)</f>
        <v>7</v>
      </c>
      <c r="K86" s="52">
        <f>SUM(K2:K84)</f>
        <v>5</v>
      </c>
      <c r="L86" s="52">
        <f>SUM(L2:L84)</f>
        <v>1</v>
      </c>
      <c r="M86" s="52">
        <f>SUM(M2:M84)</f>
        <v>3</v>
      </c>
      <c r="N86" s="52">
        <f>SUM(N2:N84)</f>
        <v>36</v>
      </c>
      <c r="O86" s="52">
        <f>SUM(O2:O84)</f>
        <v>28</v>
      </c>
      <c r="P86" s="52">
        <f>SUM(P2:P84)</f>
        <v>29</v>
      </c>
      <c r="Q86" s="52">
        <f>SUM(Q2:Q84)</f>
        <v>3</v>
      </c>
      <c r="R86" s="52">
        <f>SUM(R2:R84)</f>
        <v>65</v>
      </c>
      <c r="S86" s="52">
        <f>SUM(S2:S84)</f>
        <v>21</v>
      </c>
      <c r="T86" s="52">
        <f>SUM(T2:T84)</f>
        <v>14</v>
      </c>
      <c r="U86" s="52">
        <f>SUM(U2:U84)</f>
        <v>2</v>
      </c>
      <c r="V86" s="52">
        <f>SUM(V2:V84)</f>
        <v>34</v>
      </c>
      <c r="W86" s="52">
        <f>SUM(W2:W84)</f>
        <v>9</v>
      </c>
      <c r="X86" s="52">
        <f>SUM(X2:X84)</f>
        <v>13</v>
      </c>
      <c r="Y86" s="52">
        <f>SUM(Y2:Y84)</f>
        <v>6</v>
      </c>
      <c r="Z86" s="52">
        <f>SUM(Z2:Z84)</f>
        <v>1</v>
      </c>
      <c r="AA86" s="52">
        <f>SUM(AA2:AA84)</f>
        <v>4</v>
      </c>
      <c r="AB86" s="52">
        <f>SUM(AB2:AB84)</f>
        <v>22</v>
      </c>
      <c r="AC86" s="52">
        <f>SUM(AC2:AC84)</f>
        <v>44</v>
      </c>
      <c r="AD86" s="52">
        <f>SUM(AD2:AD84)</f>
        <v>1</v>
      </c>
      <c r="AE86" s="52">
        <f>SUM(AE2:AE84)</f>
        <v>5</v>
      </c>
      <c r="AF86" s="52">
        <f>SUM(AF2:AF84)</f>
        <v>0</v>
      </c>
      <c r="AG86" s="53"/>
      <c r="AH86" s="54"/>
    </row>
    <row r="87" spans="1:35">
      <c r="A87" s="55" t="s">
        <v>38</v>
      </c>
      <c r="B87" s="56">
        <f>COUNT(B2:B84)</f>
        <v>6</v>
      </c>
      <c r="C87" s="56">
        <f>COUNT(C2:C84)</f>
        <v>3</v>
      </c>
      <c r="D87" s="56">
        <f>COUNT(D2:D84)</f>
        <v>1</v>
      </c>
      <c r="E87" s="56">
        <f>COUNT(E2:E84)</f>
        <v>0</v>
      </c>
      <c r="F87" s="56">
        <f>COUNT(F2:F84)</f>
        <v>3</v>
      </c>
      <c r="G87" s="56">
        <f>COUNT(G2:G84)</f>
        <v>2</v>
      </c>
      <c r="H87" s="56">
        <f>COUNT(H2:H84)</f>
        <v>9</v>
      </c>
      <c r="I87" s="56">
        <f>COUNT(I2:I84)</f>
        <v>6</v>
      </c>
      <c r="J87" s="56">
        <f>COUNT(J2:J84)</f>
        <v>6</v>
      </c>
      <c r="K87" s="56">
        <f>COUNT(K2:K84)</f>
        <v>2</v>
      </c>
      <c r="L87" s="56">
        <f>COUNT(L2:L84)</f>
        <v>1</v>
      </c>
      <c r="M87" s="56">
        <f>COUNT(M2:M84)</f>
        <v>3</v>
      </c>
      <c r="N87" s="56">
        <f>COUNT(N2:N84)</f>
        <v>2</v>
      </c>
      <c r="O87" s="56">
        <f>COUNT(O2:O84)</f>
        <v>2</v>
      </c>
      <c r="P87" s="56">
        <f>COUNT(P2:P84)</f>
        <v>5</v>
      </c>
      <c r="Q87" s="56">
        <f>COUNT(Q2:Q84)</f>
        <v>3</v>
      </c>
      <c r="R87" s="56">
        <f>COUNT(R2:R84)</f>
        <v>3</v>
      </c>
      <c r="S87" s="56">
        <f>COUNT(S2:S84)</f>
        <v>3</v>
      </c>
      <c r="T87" s="56">
        <f>COUNT(T2:T84)</f>
        <v>2</v>
      </c>
      <c r="U87" s="56">
        <f>COUNT(U2:U84)</f>
        <v>1</v>
      </c>
      <c r="V87" s="56">
        <f>COUNT(V2:V84)</f>
        <v>2</v>
      </c>
      <c r="W87" s="56">
        <f>COUNT(W2:W84)</f>
        <v>3</v>
      </c>
      <c r="X87" s="56">
        <f>COUNT(X2:X84)</f>
        <v>2</v>
      </c>
      <c r="Y87" s="56">
        <f>COUNT(Y2:Y84)</f>
        <v>2</v>
      </c>
      <c r="Z87" s="56">
        <f>COUNT(Z2:Z84)</f>
        <v>1</v>
      </c>
      <c r="AA87" s="56">
        <f>COUNT(AA2:AA84)</f>
        <v>2</v>
      </c>
      <c r="AB87" s="56">
        <f>COUNT(AB2:AB84)</f>
        <v>3</v>
      </c>
      <c r="AC87" s="56">
        <f>COUNT(AC2:AC84)</f>
        <v>5</v>
      </c>
      <c r="AD87" s="56">
        <f>COUNT(AD2:AD84)</f>
        <v>1</v>
      </c>
      <c r="AE87" s="56">
        <f>COUNT(AE2:AE84)</f>
        <v>2</v>
      </c>
      <c r="AF87" s="56">
        <f>COUNT(AF2:AF84)</f>
        <v>0</v>
      </c>
      <c r="AG87" s="54"/>
      <c r="AH87" s="54"/>
    </row>
    <row r="88" spans="1:35">
      <c r="A88" s="57" t="s">
        <v>39</v>
      </c>
      <c r="B88" s="83">
        <f>B86</f>
        <v>10</v>
      </c>
      <c r="C88" s="59">
        <f t="shared" ref="C88:AF88" si="3">SUM(C86+B88)</f>
        <v>13</v>
      </c>
      <c r="D88" s="59">
        <f t="shared" si="3"/>
        <v>15</v>
      </c>
      <c r="E88" s="59">
        <f t="shared" si="3"/>
        <v>15</v>
      </c>
      <c r="F88" s="59">
        <f t="shared" si="3"/>
        <v>20</v>
      </c>
      <c r="G88" s="59">
        <f t="shared" si="3"/>
        <v>27</v>
      </c>
      <c r="H88" s="59">
        <f t="shared" si="3"/>
        <v>53</v>
      </c>
      <c r="I88" s="59">
        <f t="shared" si="3"/>
        <v>60</v>
      </c>
      <c r="J88" s="59">
        <f t="shared" si="3"/>
        <v>67</v>
      </c>
      <c r="K88" s="59">
        <f t="shared" si="3"/>
        <v>72</v>
      </c>
      <c r="L88" s="59">
        <f t="shared" si="3"/>
        <v>73</v>
      </c>
      <c r="M88" s="59">
        <f t="shared" si="3"/>
        <v>76</v>
      </c>
      <c r="N88" s="59">
        <f t="shared" si="3"/>
        <v>112</v>
      </c>
      <c r="O88" s="59">
        <f t="shared" si="3"/>
        <v>140</v>
      </c>
      <c r="P88" s="59">
        <f t="shared" si="3"/>
        <v>169</v>
      </c>
      <c r="Q88" s="59">
        <f t="shared" si="3"/>
        <v>172</v>
      </c>
      <c r="R88" s="59">
        <f t="shared" si="3"/>
        <v>237</v>
      </c>
      <c r="S88" s="59">
        <f t="shared" si="3"/>
        <v>258</v>
      </c>
      <c r="T88" s="59">
        <f t="shared" si="3"/>
        <v>272</v>
      </c>
      <c r="U88" s="59">
        <f t="shared" si="3"/>
        <v>274</v>
      </c>
      <c r="V88" s="59">
        <f t="shared" si="3"/>
        <v>308</v>
      </c>
      <c r="W88" s="59">
        <f t="shared" si="3"/>
        <v>317</v>
      </c>
      <c r="X88" s="59">
        <f t="shared" si="3"/>
        <v>330</v>
      </c>
      <c r="Y88" s="59">
        <f t="shared" si="3"/>
        <v>336</v>
      </c>
      <c r="Z88" s="59">
        <f t="shared" si="3"/>
        <v>337</v>
      </c>
      <c r="AA88" s="59">
        <f t="shared" si="3"/>
        <v>341</v>
      </c>
      <c r="AB88" s="59">
        <f t="shared" si="3"/>
        <v>363</v>
      </c>
      <c r="AC88" s="59">
        <f t="shared" si="3"/>
        <v>407</v>
      </c>
      <c r="AD88" s="59">
        <f t="shared" si="3"/>
        <v>408</v>
      </c>
      <c r="AE88" s="59">
        <f t="shared" si="3"/>
        <v>413</v>
      </c>
      <c r="AF88" s="59">
        <f t="shared" si="3"/>
        <v>413</v>
      </c>
      <c r="AG88" s="87">
        <f>SUM(B86:AF86)</f>
        <v>413</v>
      </c>
      <c r="AH88" s="54"/>
      <c r="AI88" s="60" t="s">
        <v>62</v>
      </c>
    </row>
    <row r="89" spans="1:35">
      <c r="A89" s="61" t="s">
        <v>41</v>
      </c>
      <c r="B89" s="62">
        <f>SUM(B86+Maj!AG85)</f>
        <v>4042</v>
      </c>
      <c r="C89" s="62">
        <f>SUM(B89+C86)</f>
        <v>4045</v>
      </c>
      <c r="D89" s="62">
        <f t="shared" ref="D89:AG89" si="4">SUM(C89+D86)</f>
        <v>4047</v>
      </c>
      <c r="E89" s="62">
        <f t="shared" si="4"/>
        <v>4047</v>
      </c>
      <c r="F89" s="62">
        <f t="shared" si="4"/>
        <v>4052</v>
      </c>
      <c r="G89" s="62">
        <f t="shared" si="4"/>
        <v>4059</v>
      </c>
      <c r="H89" s="62">
        <f t="shared" si="4"/>
        <v>4085</v>
      </c>
      <c r="I89" s="62">
        <f t="shared" si="4"/>
        <v>4092</v>
      </c>
      <c r="J89" s="62">
        <f t="shared" si="4"/>
        <v>4099</v>
      </c>
      <c r="K89" s="62">
        <f t="shared" si="4"/>
        <v>4104</v>
      </c>
      <c r="L89" s="62">
        <f t="shared" si="4"/>
        <v>4105</v>
      </c>
      <c r="M89" s="62">
        <f t="shared" si="4"/>
        <v>4108</v>
      </c>
      <c r="N89" s="62">
        <f t="shared" si="4"/>
        <v>4144</v>
      </c>
      <c r="O89" s="62">
        <f t="shared" si="4"/>
        <v>4172</v>
      </c>
      <c r="P89" s="62">
        <f t="shared" si="4"/>
        <v>4201</v>
      </c>
      <c r="Q89" s="62">
        <f t="shared" si="4"/>
        <v>4204</v>
      </c>
      <c r="R89" s="62">
        <f t="shared" si="4"/>
        <v>4269</v>
      </c>
      <c r="S89" s="62">
        <f t="shared" si="4"/>
        <v>4290</v>
      </c>
      <c r="T89" s="62">
        <f t="shared" si="4"/>
        <v>4304</v>
      </c>
      <c r="U89" s="62">
        <f t="shared" si="4"/>
        <v>4306</v>
      </c>
      <c r="V89" s="62">
        <f t="shared" si="4"/>
        <v>4340</v>
      </c>
      <c r="W89" s="62">
        <f t="shared" si="4"/>
        <v>4349</v>
      </c>
      <c r="X89" s="62">
        <f t="shared" si="4"/>
        <v>4362</v>
      </c>
      <c r="Y89" s="62">
        <f t="shared" si="4"/>
        <v>4368</v>
      </c>
      <c r="Z89" s="62">
        <f t="shared" si="4"/>
        <v>4369</v>
      </c>
      <c r="AA89" s="62">
        <f t="shared" si="4"/>
        <v>4373</v>
      </c>
      <c r="AB89" s="62">
        <f t="shared" si="4"/>
        <v>4395</v>
      </c>
      <c r="AC89" s="62">
        <f t="shared" si="4"/>
        <v>4439</v>
      </c>
      <c r="AD89" s="62">
        <f t="shared" si="4"/>
        <v>4440</v>
      </c>
      <c r="AE89" s="62">
        <f t="shared" si="4"/>
        <v>4445</v>
      </c>
      <c r="AF89" s="62">
        <f t="shared" si="4"/>
        <v>4445</v>
      </c>
      <c r="AG89" s="84">
        <f t="shared" si="4"/>
        <v>4445</v>
      </c>
      <c r="AH89" s="54"/>
      <c r="AI89" s="64">
        <f>SUM(AG89+311787)</f>
        <v>316232</v>
      </c>
    </row>
    <row r="90" spans="1:35">
      <c r="A90" s="65" t="s">
        <v>42</v>
      </c>
      <c r="AH90" s="54"/>
    </row>
    <row r="91" spans="1:35">
      <c r="A91" s="67">
        <f>COUNT(AH2:AH84)</f>
        <v>83</v>
      </c>
      <c r="AH91" s="5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3F2D5-48CD-4FF3-8B53-78C0A2C2BA32}">
  <dimension ref="A1:AI97"/>
  <sheetViews>
    <sheetView workbookViewId="0">
      <pane xSplit="1" ySplit="1" topLeftCell="T80" activePane="bottomRight" state="frozen"/>
      <selection pane="bottomRight" activeCell="AS118" sqref="AP118:AS126"/>
      <selection pane="bottomLeft"/>
      <selection pane="topRight"/>
    </sheetView>
  </sheetViews>
  <sheetFormatPr defaultRowHeight="12.75"/>
  <cols>
    <col min="1" max="1" width="24.28515625" bestFit="1" customWidth="1"/>
    <col min="2" max="32" width="4.7109375" customWidth="1"/>
    <col min="33" max="33" width="14.42578125" customWidth="1"/>
  </cols>
  <sheetData>
    <row r="1" spans="1:35">
      <c r="A1" s="3" t="s">
        <v>97</v>
      </c>
      <c r="B1" s="8">
        <v>1</v>
      </c>
      <c r="C1" s="8">
        <v>2</v>
      </c>
      <c r="D1" s="8">
        <v>3</v>
      </c>
      <c r="E1" s="8">
        <v>4</v>
      </c>
      <c r="F1" s="8">
        <v>5</v>
      </c>
      <c r="G1" s="8">
        <v>6</v>
      </c>
      <c r="H1" s="8">
        <v>7</v>
      </c>
      <c r="I1" s="8">
        <v>8</v>
      </c>
      <c r="J1" s="12">
        <v>9</v>
      </c>
      <c r="K1" s="8">
        <v>10</v>
      </c>
      <c r="L1" s="8">
        <v>11</v>
      </c>
      <c r="M1" s="12">
        <v>12</v>
      </c>
      <c r="N1" s="8">
        <v>13</v>
      </c>
      <c r="O1" s="12">
        <v>14</v>
      </c>
      <c r="P1" s="12">
        <v>15</v>
      </c>
      <c r="Q1" s="8">
        <v>16</v>
      </c>
      <c r="R1" s="8">
        <v>17</v>
      </c>
      <c r="S1" s="12">
        <v>18</v>
      </c>
      <c r="T1" s="12">
        <v>19</v>
      </c>
      <c r="U1" s="12">
        <v>20</v>
      </c>
      <c r="V1" s="12">
        <v>21</v>
      </c>
      <c r="W1" s="12">
        <v>22</v>
      </c>
      <c r="X1" s="8">
        <v>23</v>
      </c>
      <c r="Y1" s="12">
        <v>24</v>
      </c>
      <c r="Z1" s="8">
        <v>25</v>
      </c>
      <c r="AA1" s="8">
        <v>26</v>
      </c>
      <c r="AB1" s="12">
        <v>27</v>
      </c>
      <c r="AC1" s="8">
        <v>28</v>
      </c>
      <c r="AD1" s="8">
        <v>29</v>
      </c>
      <c r="AE1" s="12">
        <v>30</v>
      </c>
      <c r="AF1" s="8">
        <v>31</v>
      </c>
      <c r="AG1" s="14" t="s">
        <v>1</v>
      </c>
      <c r="AH1" s="16" t="s">
        <v>2</v>
      </c>
    </row>
    <row r="2" spans="1:35">
      <c r="A2" s="71" t="s">
        <v>98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70">
        <v>1</v>
      </c>
      <c r="O2" s="30"/>
      <c r="P2" s="30"/>
      <c r="Q2" s="30"/>
      <c r="R2" s="30"/>
      <c r="S2" s="30"/>
      <c r="T2" s="30"/>
      <c r="U2" s="30"/>
      <c r="V2" s="30"/>
      <c r="W2" s="30"/>
      <c r="X2" s="30"/>
      <c r="Y2" s="30">
        <v>1</v>
      </c>
      <c r="Z2" s="30"/>
      <c r="AA2" s="30"/>
      <c r="AB2" s="30"/>
      <c r="AC2" s="30"/>
      <c r="AD2" s="30"/>
      <c r="AE2" s="30"/>
      <c r="AF2" s="30"/>
      <c r="AG2" s="77">
        <f>SUM(B2:AF2)</f>
        <v>2</v>
      </c>
      <c r="AH2" s="78">
        <f>SUM(AG2)</f>
        <v>2</v>
      </c>
    </row>
    <row r="3" spans="1:35">
      <c r="A3" s="76" t="s">
        <v>44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>
        <v>1</v>
      </c>
      <c r="AF3" s="30"/>
      <c r="AG3" s="14">
        <f t="shared" ref="AG3" si="0">SUM(B3:AF3)</f>
        <v>1</v>
      </c>
      <c r="AH3" s="78">
        <f>SUM(AG3+Juni!AH3)</f>
        <v>2</v>
      </c>
    </row>
    <row r="4" spans="1:35">
      <c r="A4" s="76" t="s">
        <v>3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14">
        <f t="shared" ref="AG4:AG39" si="1">SUM(B4:AF4)</f>
        <v>0</v>
      </c>
      <c r="AH4" s="78">
        <f>SUM(AG4+Juni!AH3)</f>
        <v>1</v>
      </c>
    </row>
    <row r="5" spans="1:35">
      <c r="A5" s="76" t="s">
        <v>64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14">
        <f t="shared" si="1"/>
        <v>0</v>
      </c>
      <c r="AH5" s="78">
        <f>SUM(AG5+Juni!AH4)</f>
        <v>2</v>
      </c>
    </row>
    <row r="6" spans="1:35">
      <c r="A6" s="76" t="s">
        <v>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14">
        <f t="shared" si="1"/>
        <v>0</v>
      </c>
      <c r="AH6" s="78">
        <f>SUM(AG6+Juni!AH5)</f>
        <v>5</v>
      </c>
      <c r="AI6" s="6"/>
    </row>
    <row r="7" spans="1:35">
      <c r="A7" s="76" t="s">
        <v>5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>
        <v>2</v>
      </c>
      <c r="M7" s="30"/>
      <c r="N7" s="30">
        <v>1</v>
      </c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14">
        <f t="shared" si="1"/>
        <v>3</v>
      </c>
      <c r="AH7" s="78">
        <f>SUM(AG7+Juni!AH6)</f>
        <v>5</v>
      </c>
      <c r="AI7" s="6"/>
    </row>
    <row r="8" spans="1:35">
      <c r="A8" s="76" t="s">
        <v>45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>
        <v>1</v>
      </c>
      <c r="T8" s="30"/>
      <c r="U8" s="30"/>
      <c r="V8" s="30"/>
      <c r="W8" s="30"/>
      <c r="X8" s="30"/>
      <c r="Y8" s="30"/>
      <c r="Z8" s="30"/>
      <c r="AA8" s="30">
        <v>1</v>
      </c>
      <c r="AB8" s="30"/>
      <c r="AC8" s="30"/>
      <c r="AD8" s="30"/>
      <c r="AE8" s="30"/>
      <c r="AF8" s="30"/>
      <c r="AG8" s="14">
        <f t="shared" si="1"/>
        <v>2</v>
      </c>
      <c r="AH8" s="78">
        <f>SUM(AG8+Juni!AH7)</f>
        <v>6</v>
      </c>
      <c r="AI8" s="6"/>
    </row>
    <row r="9" spans="1:35">
      <c r="A9" s="76" t="s">
        <v>46</v>
      </c>
      <c r="B9" s="30"/>
      <c r="C9" s="30"/>
      <c r="D9" s="30"/>
      <c r="E9" s="30"/>
      <c r="F9" s="30"/>
      <c r="G9" s="30"/>
      <c r="H9" s="30"/>
      <c r="I9" s="30"/>
      <c r="J9" s="30">
        <v>1</v>
      </c>
      <c r="K9" s="30"/>
      <c r="L9" s="30"/>
      <c r="M9" s="30">
        <v>1</v>
      </c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14">
        <f t="shared" si="1"/>
        <v>2</v>
      </c>
      <c r="AH9" s="78">
        <f>SUM(AG9+Juni!AH8)</f>
        <v>5</v>
      </c>
      <c r="AI9" s="6"/>
    </row>
    <row r="10" spans="1:35">
      <c r="A10" s="71" t="s">
        <v>99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70">
        <v>2</v>
      </c>
      <c r="AG10" s="14">
        <f t="shared" si="1"/>
        <v>2</v>
      </c>
      <c r="AH10" s="78">
        <f>SUM(AG10)</f>
        <v>2</v>
      </c>
      <c r="AI10" s="6"/>
    </row>
    <row r="11" spans="1:35">
      <c r="A11" s="71" t="s">
        <v>100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70">
        <v>1</v>
      </c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14">
        <f t="shared" si="1"/>
        <v>1</v>
      </c>
      <c r="AH11" s="78">
        <f>SUM(AG11)</f>
        <v>1</v>
      </c>
      <c r="AI11" s="6"/>
    </row>
    <row r="12" spans="1:35">
      <c r="A12" s="76" t="s">
        <v>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14">
        <f t="shared" si="1"/>
        <v>0</v>
      </c>
      <c r="AH12" s="78">
        <f>SUM(AG12+Juni!AH9)</f>
        <v>101</v>
      </c>
      <c r="AI12" s="6"/>
    </row>
    <row r="13" spans="1:35">
      <c r="A13" s="76" t="s">
        <v>65</v>
      </c>
      <c r="B13" s="30"/>
      <c r="C13" s="30"/>
      <c r="D13" s="30"/>
      <c r="E13" s="30"/>
      <c r="F13" s="30"/>
      <c r="G13" s="30"/>
      <c r="H13" s="30"/>
      <c r="I13" s="30"/>
      <c r="J13" s="30"/>
      <c r="K13" s="30">
        <v>1</v>
      </c>
      <c r="L13" s="30">
        <v>2</v>
      </c>
      <c r="M13" s="30"/>
      <c r="N13" s="30"/>
      <c r="O13" s="30">
        <v>1</v>
      </c>
      <c r="P13" s="30"/>
      <c r="Q13" s="30"/>
      <c r="R13" s="30">
        <v>3</v>
      </c>
      <c r="S13" s="30">
        <v>1</v>
      </c>
      <c r="T13" s="30"/>
      <c r="U13" s="30"/>
      <c r="V13" s="30">
        <v>11</v>
      </c>
      <c r="W13" s="30">
        <v>42</v>
      </c>
      <c r="X13" s="30">
        <v>23</v>
      </c>
      <c r="Y13" s="30">
        <v>47</v>
      </c>
      <c r="Z13" s="30">
        <v>32</v>
      </c>
      <c r="AA13" s="30">
        <v>25</v>
      </c>
      <c r="AB13" s="30">
        <v>2</v>
      </c>
      <c r="AC13" s="30">
        <v>1</v>
      </c>
      <c r="AD13" s="30">
        <v>2</v>
      </c>
      <c r="AE13" s="30">
        <v>1</v>
      </c>
      <c r="AF13" s="30">
        <v>3</v>
      </c>
      <c r="AG13" s="14">
        <f t="shared" si="1"/>
        <v>197</v>
      </c>
      <c r="AH13" s="78">
        <f>SUM(AG13+Juni!AH10)</f>
        <v>200</v>
      </c>
      <c r="AI13" s="6"/>
    </row>
    <row r="14" spans="1:35">
      <c r="A14" s="76" t="s">
        <v>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14">
        <f t="shared" si="1"/>
        <v>0</v>
      </c>
      <c r="AH14" s="78">
        <f>SUM(AG14+Juni!AH11)</f>
        <v>1</v>
      </c>
      <c r="AI14" s="6"/>
    </row>
    <row r="15" spans="1:35">
      <c r="A15" s="71" t="s">
        <v>101</v>
      </c>
      <c r="B15" s="30"/>
      <c r="C15" s="30"/>
      <c r="D15" s="30"/>
      <c r="E15" s="30"/>
      <c r="F15" s="30"/>
      <c r="G15" s="30"/>
      <c r="H15" s="30"/>
      <c r="I15" s="70">
        <v>1</v>
      </c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77">
        <f>SUM(B15:AF15)</f>
        <v>1</v>
      </c>
      <c r="AH15" s="78">
        <f>SUM(AG15)</f>
        <v>1</v>
      </c>
      <c r="AI15" s="6"/>
    </row>
    <row r="16" spans="1:35">
      <c r="A16" s="76" t="s">
        <v>47</v>
      </c>
      <c r="B16" s="30"/>
      <c r="C16" s="30"/>
      <c r="D16" s="30">
        <v>1</v>
      </c>
      <c r="E16" s="30">
        <v>1</v>
      </c>
      <c r="F16" s="30">
        <v>1</v>
      </c>
      <c r="G16" s="30">
        <v>1</v>
      </c>
      <c r="H16" s="30"/>
      <c r="I16" s="30"/>
      <c r="J16" s="30"/>
      <c r="K16" s="30"/>
      <c r="L16" s="30"/>
      <c r="M16" s="30">
        <v>1</v>
      </c>
      <c r="N16" s="30"/>
      <c r="O16" s="30"/>
      <c r="P16" s="30"/>
      <c r="Q16" s="30"/>
      <c r="R16" s="30">
        <v>1</v>
      </c>
      <c r="S16" s="30"/>
      <c r="T16" s="30"/>
      <c r="U16" s="30"/>
      <c r="V16" s="30"/>
      <c r="W16" s="30"/>
      <c r="X16" s="30"/>
      <c r="Y16" s="30">
        <v>1</v>
      </c>
      <c r="Z16" s="30"/>
      <c r="AA16" s="30"/>
      <c r="AB16" s="30"/>
      <c r="AC16" s="30"/>
      <c r="AD16" s="30"/>
      <c r="AE16" s="30"/>
      <c r="AF16" s="30">
        <v>6</v>
      </c>
      <c r="AG16" s="14">
        <f t="shared" si="1"/>
        <v>13</v>
      </c>
      <c r="AH16" s="78">
        <f>SUM(AG16+Juni!AH12)</f>
        <v>25</v>
      </c>
      <c r="AI16" s="6"/>
    </row>
    <row r="17" spans="1:35">
      <c r="A17" s="76" t="s">
        <v>48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>
        <v>1</v>
      </c>
      <c r="N17" s="30"/>
      <c r="O17" s="30"/>
      <c r="P17" s="30"/>
      <c r="Q17" s="30">
        <v>1</v>
      </c>
      <c r="R17" s="30">
        <v>2</v>
      </c>
      <c r="S17" s="30">
        <v>2</v>
      </c>
      <c r="T17" s="30"/>
      <c r="U17" s="30">
        <v>1</v>
      </c>
      <c r="V17" s="30">
        <v>1</v>
      </c>
      <c r="W17" s="30">
        <v>1</v>
      </c>
      <c r="X17" s="30"/>
      <c r="Y17" s="30"/>
      <c r="Z17" s="30">
        <v>2</v>
      </c>
      <c r="AA17" s="30">
        <v>1</v>
      </c>
      <c r="AB17" s="30">
        <v>1</v>
      </c>
      <c r="AC17" s="30">
        <v>2</v>
      </c>
      <c r="AD17" s="30">
        <v>2</v>
      </c>
      <c r="AE17" s="30">
        <v>4</v>
      </c>
      <c r="AF17" s="30">
        <v>5</v>
      </c>
      <c r="AG17" s="14">
        <f t="shared" si="1"/>
        <v>26</v>
      </c>
      <c r="AH17" s="78">
        <f>SUM(AG17+Juni!AH13)</f>
        <v>52</v>
      </c>
      <c r="AI17" s="6"/>
    </row>
    <row r="18" spans="1:35">
      <c r="A18" s="76" t="s">
        <v>66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>
        <v>1</v>
      </c>
      <c r="AA18" s="30"/>
      <c r="AB18" s="30"/>
      <c r="AC18" s="30"/>
      <c r="AD18" s="30"/>
      <c r="AE18" s="30"/>
      <c r="AF18" s="30"/>
      <c r="AG18" s="14">
        <f t="shared" si="1"/>
        <v>1</v>
      </c>
      <c r="AH18" s="78">
        <f>SUM(AG18+Juni!AH14)</f>
        <v>9</v>
      </c>
      <c r="AI18" s="6"/>
    </row>
    <row r="19" spans="1:35">
      <c r="A19" s="71" t="s">
        <v>102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70">
        <v>4</v>
      </c>
      <c r="S19" s="30">
        <v>3</v>
      </c>
      <c r="T19" s="30"/>
      <c r="U19" s="30"/>
      <c r="V19" s="30"/>
      <c r="W19" s="30">
        <v>1</v>
      </c>
      <c r="X19" s="30"/>
      <c r="Y19" s="30"/>
      <c r="Z19" s="30"/>
      <c r="AA19" s="30">
        <v>1</v>
      </c>
      <c r="AB19" s="30"/>
      <c r="AC19" s="30"/>
      <c r="AD19" s="30"/>
      <c r="AE19" s="30"/>
      <c r="AF19" s="30"/>
      <c r="AG19" s="77">
        <f t="shared" ref="AG19" si="2">SUM(B19:AF19)</f>
        <v>9</v>
      </c>
      <c r="AH19" s="78">
        <f>SUM(AG19)</f>
        <v>9</v>
      </c>
      <c r="AI19" s="6"/>
    </row>
    <row r="20" spans="1:35">
      <c r="A20" s="76" t="s">
        <v>93</v>
      </c>
      <c r="B20" s="30">
        <v>3</v>
      </c>
      <c r="C20" s="30">
        <v>1</v>
      </c>
      <c r="D20" s="30"/>
      <c r="E20" s="30"/>
      <c r="F20" s="30">
        <v>10</v>
      </c>
      <c r="G20" s="30">
        <v>10</v>
      </c>
      <c r="H20" s="30">
        <v>3</v>
      </c>
      <c r="I20" s="30">
        <v>1</v>
      </c>
      <c r="J20" s="30">
        <v>4</v>
      </c>
      <c r="K20" s="30"/>
      <c r="L20" s="30"/>
      <c r="M20" s="30"/>
      <c r="N20" s="30"/>
      <c r="O20" s="30"/>
      <c r="P20" s="30"/>
      <c r="Q20" s="30"/>
      <c r="R20" s="30">
        <v>5</v>
      </c>
      <c r="S20" s="30">
        <v>5</v>
      </c>
      <c r="T20" s="30"/>
      <c r="U20" s="30">
        <v>1</v>
      </c>
      <c r="V20" s="30"/>
      <c r="W20" s="30"/>
      <c r="X20" s="30"/>
      <c r="Y20" s="30"/>
      <c r="Z20" s="30"/>
      <c r="AA20" s="30">
        <v>1</v>
      </c>
      <c r="AB20" s="30"/>
      <c r="AC20" s="30">
        <v>1</v>
      </c>
      <c r="AD20" s="30"/>
      <c r="AE20" s="30">
        <v>10</v>
      </c>
      <c r="AF20" s="30">
        <v>6</v>
      </c>
      <c r="AG20" s="14">
        <f t="shared" si="1"/>
        <v>61</v>
      </c>
      <c r="AH20" s="78">
        <f>SUM(AG20+Juni!AH15)</f>
        <v>72</v>
      </c>
      <c r="AI20" s="6"/>
    </row>
    <row r="21" spans="1:35">
      <c r="A21" s="71" t="s">
        <v>103</v>
      </c>
      <c r="B21" s="70">
        <v>48</v>
      </c>
      <c r="C21" s="30">
        <v>18</v>
      </c>
      <c r="D21" s="30">
        <v>7</v>
      </c>
      <c r="E21" s="30">
        <v>40</v>
      </c>
      <c r="F21" s="30">
        <v>32</v>
      </c>
      <c r="G21" s="30">
        <v>41</v>
      </c>
      <c r="H21" s="30">
        <v>24</v>
      </c>
      <c r="I21" s="30"/>
      <c r="J21" s="30"/>
      <c r="K21" s="30">
        <v>13</v>
      </c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77">
        <f t="shared" si="1"/>
        <v>223</v>
      </c>
      <c r="AH21" s="78">
        <f>SUM(AG21)</f>
        <v>223</v>
      </c>
      <c r="AI21" s="6"/>
    </row>
    <row r="22" spans="1:35">
      <c r="A22" s="76" t="s">
        <v>67</v>
      </c>
      <c r="B22" s="30"/>
      <c r="C22" s="30"/>
      <c r="D22" s="30"/>
      <c r="E22" s="30">
        <v>4</v>
      </c>
      <c r="F22" s="30">
        <v>3</v>
      </c>
      <c r="G22" s="30">
        <v>7</v>
      </c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14">
        <f t="shared" si="1"/>
        <v>14</v>
      </c>
      <c r="AH22" s="78">
        <f>SUM(AG22+Juni!AH16)</f>
        <v>15</v>
      </c>
      <c r="AI22" s="6"/>
    </row>
    <row r="23" spans="1:35">
      <c r="A23" s="76" t="s">
        <v>94</v>
      </c>
      <c r="B23" s="30"/>
      <c r="C23" s="30"/>
      <c r="D23" s="30"/>
      <c r="E23" s="30"/>
      <c r="F23" s="30">
        <v>1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14">
        <f t="shared" si="1"/>
        <v>1</v>
      </c>
      <c r="AH23" s="78">
        <f>SUM(AG23+Juni!AH17)</f>
        <v>63</v>
      </c>
      <c r="AI23" s="6"/>
    </row>
    <row r="24" spans="1:35">
      <c r="A24" s="76" t="s">
        <v>68</v>
      </c>
      <c r="B24" s="30"/>
      <c r="C24" s="30"/>
      <c r="D24" s="30"/>
      <c r="E24" s="30"/>
      <c r="F24" s="30"/>
      <c r="G24" s="30"/>
      <c r="H24" s="30"/>
      <c r="I24" s="30"/>
      <c r="J24" s="30"/>
      <c r="K24" s="30">
        <v>2</v>
      </c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14">
        <f t="shared" si="1"/>
        <v>2</v>
      </c>
      <c r="AH24" s="78">
        <f>SUM(AG24+Juni!AH18)</f>
        <v>18</v>
      </c>
      <c r="AI24" s="6"/>
    </row>
    <row r="25" spans="1:35">
      <c r="A25" s="76" t="s">
        <v>69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14">
        <f t="shared" si="1"/>
        <v>0</v>
      </c>
      <c r="AH25" s="78">
        <f>SUM(AG25+Juni!AH19)</f>
        <v>4</v>
      </c>
      <c r="AI25" s="6"/>
    </row>
    <row r="26" spans="1:35">
      <c r="A26" s="76" t="s">
        <v>70</v>
      </c>
      <c r="B26" s="30"/>
      <c r="C26" s="30"/>
      <c r="D26" s="30"/>
      <c r="E26" s="30"/>
      <c r="F26" s="30"/>
      <c r="G26" s="30">
        <v>1</v>
      </c>
      <c r="H26" s="30"/>
      <c r="I26" s="30"/>
      <c r="J26" s="30"/>
      <c r="K26" s="30">
        <v>2</v>
      </c>
      <c r="L26" s="30">
        <v>1</v>
      </c>
      <c r="M26" s="30">
        <v>4</v>
      </c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>
        <v>1</v>
      </c>
      <c r="Y26" s="30"/>
      <c r="Z26" s="30"/>
      <c r="AA26" s="30"/>
      <c r="AB26" s="30"/>
      <c r="AC26" s="30">
        <v>4</v>
      </c>
      <c r="AD26" s="30"/>
      <c r="AE26" s="30"/>
      <c r="AF26" s="30"/>
      <c r="AG26" s="14">
        <f t="shared" si="1"/>
        <v>13</v>
      </c>
      <c r="AH26" s="78">
        <f>SUM(AG26+Juni!AH20)</f>
        <v>173</v>
      </c>
      <c r="AI26" s="6"/>
    </row>
    <row r="27" spans="1:35">
      <c r="A27" s="76" t="s">
        <v>8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14">
        <f t="shared" si="1"/>
        <v>0</v>
      </c>
      <c r="AH27" s="78">
        <f>SUM(AG27+Juni!AH21)</f>
        <v>2</v>
      </c>
      <c r="AI27" s="6"/>
    </row>
    <row r="28" spans="1:35">
      <c r="A28" s="76" t="s">
        <v>71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14">
        <f t="shared" si="1"/>
        <v>0</v>
      </c>
      <c r="AH28" s="78">
        <f>SUM(AG28+Juni!AH22)</f>
        <v>1</v>
      </c>
      <c r="AI28" s="6"/>
    </row>
    <row r="29" spans="1:35">
      <c r="A29" s="76" t="s">
        <v>72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14">
        <f t="shared" si="1"/>
        <v>0</v>
      </c>
      <c r="AH29" s="78">
        <f>SUM(AG29+Juni!AH23)</f>
        <v>1</v>
      </c>
      <c r="AI29" s="6"/>
    </row>
    <row r="30" spans="1:35">
      <c r="A30" s="76" t="s">
        <v>9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14">
        <f t="shared" si="1"/>
        <v>0</v>
      </c>
      <c r="AH30" s="78">
        <f>SUM(AG30+Juni!AH24)</f>
        <v>1</v>
      </c>
      <c r="AI30" s="6"/>
    </row>
    <row r="31" spans="1:35">
      <c r="A31" s="76" t="s">
        <v>73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14">
        <f t="shared" si="1"/>
        <v>0</v>
      </c>
      <c r="AH31" s="78">
        <f>SUM(AG31+Juni!AH25)</f>
        <v>4</v>
      </c>
      <c r="AI31" s="6"/>
    </row>
    <row r="32" spans="1:35">
      <c r="A32" s="76" t="s">
        <v>95</v>
      </c>
      <c r="B32" s="30">
        <v>8</v>
      </c>
      <c r="C32" s="30"/>
      <c r="D32" s="30"/>
      <c r="E32" s="30"/>
      <c r="F32" s="30"/>
      <c r="G32" s="30">
        <v>4</v>
      </c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>
        <v>1</v>
      </c>
      <c r="Z32" s="30"/>
      <c r="AA32" s="30"/>
      <c r="AB32" s="30"/>
      <c r="AC32" s="30"/>
      <c r="AD32" s="30"/>
      <c r="AE32" s="30"/>
      <c r="AF32" s="30"/>
      <c r="AG32" s="14">
        <f t="shared" si="1"/>
        <v>13</v>
      </c>
      <c r="AH32" s="78">
        <f>SUM(AG32+Juni!AH26)</f>
        <v>14</v>
      </c>
      <c r="AI32" s="6"/>
    </row>
    <row r="33" spans="1:35">
      <c r="A33" s="76" t="s">
        <v>74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14">
        <f t="shared" si="1"/>
        <v>0</v>
      </c>
      <c r="AH33" s="78">
        <f>SUM(AG33+Juni!AH27)</f>
        <v>4</v>
      </c>
      <c r="AI33" s="6"/>
    </row>
    <row r="34" spans="1:35">
      <c r="A34" s="76" t="s">
        <v>49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14">
        <f>SUM(B34:AF34)</f>
        <v>0</v>
      </c>
      <c r="AH34" s="78">
        <f>SUM(AG34+Juni!AH28)</f>
        <v>13</v>
      </c>
      <c r="AI34" s="6"/>
    </row>
    <row r="35" spans="1:35">
      <c r="A35" s="76" t="s">
        <v>10</v>
      </c>
      <c r="B35" s="30">
        <v>1</v>
      </c>
      <c r="C35" s="30">
        <v>4</v>
      </c>
      <c r="D35" s="30">
        <v>7</v>
      </c>
      <c r="E35" s="30">
        <v>2</v>
      </c>
      <c r="F35" s="30">
        <v>5</v>
      </c>
      <c r="G35" s="30">
        <v>3</v>
      </c>
      <c r="H35" s="30">
        <v>9</v>
      </c>
      <c r="I35" s="30">
        <v>3</v>
      </c>
      <c r="J35" s="30">
        <v>2</v>
      </c>
      <c r="K35" s="30"/>
      <c r="L35" s="30">
        <v>1</v>
      </c>
      <c r="M35" s="30">
        <v>1</v>
      </c>
      <c r="N35" s="30">
        <v>2</v>
      </c>
      <c r="O35" s="30"/>
      <c r="P35" s="30">
        <v>2</v>
      </c>
      <c r="Q35" s="30"/>
      <c r="R35" s="30"/>
      <c r="S35" s="30">
        <v>1</v>
      </c>
      <c r="T35" s="30">
        <v>1</v>
      </c>
      <c r="U35" s="30"/>
      <c r="V35" s="30">
        <v>1</v>
      </c>
      <c r="W35" s="30">
        <v>1</v>
      </c>
      <c r="X35" s="30">
        <v>2</v>
      </c>
      <c r="Y35" s="30">
        <v>1</v>
      </c>
      <c r="Z35" s="30">
        <v>1</v>
      </c>
      <c r="AA35" s="30">
        <v>1</v>
      </c>
      <c r="AB35" s="30"/>
      <c r="AC35" s="30">
        <v>2</v>
      </c>
      <c r="AD35" s="30"/>
      <c r="AE35" s="30">
        <v>6</v>
      </c>
      <c r="AF35" s="30"/>
      <c r="AG35" s="14">
        <f t="shared" si="1"/>
        <v>59</v>
      </c>
      <c r="AH35" s="78">
        <f>SUM(AG35+Juni!AH29)</f>
        <v>75</v>
      </c>
      <c r="AI35" s="6"/>
    </row>
    <row r="36" spans="1:35">
      <c r="A36" s="76" t="s">
        <v>75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14">
        <f t="shared" si="1"/>
        <v>0</v>
      </c>
      <c r="AH36" s="78">
        <f>SUM(AG36+Juni!AH30)</f>
        <v>7</v>
      </c>
      <c r="AI36" s="6"/>
    </row>
    <row r="37" spans="1:35">
      <c r="A37" s="76" t="s">
        <v>50</v>
      </c>
      <c r="B37" s="30"/>
      <c r="C37" s="30"/>
      <c r="D37" s="30"/>
      <c r="E37" s="30"/>
      <c r="F37" s="30"/>
      <c r="G37" s="30">
        <v>3</v>
      </c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>
        <v>1</v>
      </c>
      <c r="U37" s="30">
        <v>2</v>
      </c>
      <c r="V37" s="30"/>
      <c r="W37" s="30"/>
      <c r="X37" s="30">
        <v>3</v>
      </c>
      <c r="Y37" s="30">
        <v>1</v>
      </c>
      <c r="Z37" s="30"/>
      <c r="AA37" s="30">
        <v>2</v>
      </c>
      <c r="AB37" s="30">
        <v>1</v>
      </c>
      <c r="AC37" s="30"/>
      <c r="AD37" s="30"/>
      <c r="AE37" s="30">
        <v>1</v>
      </c>
      <c r="AF37" s="30"/>
      <c r="AG37" s="14">
        <f t="shared" si="1"/>
        <v>14</v>
      </c>
      <c r="AH37" s="78">
        <f>SUM(AG37+Juni!AH31)</f>
        <v>20</v>
      </c>
      <c r="AI37" s="6"/>
    </row>
    <row r="38" spans="1:35">
      <c r="A38" s="76" t="s">
        <v>11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14">
        <f t="shared" si="1"/>
        <v>0</v>
      </c>
      <c r="AH38" s="78">
        <f>SUM(AG38+Juni!AH32)</f>
        <v>156</v>
      </c>
      <c r="AI38" s="6"/>
    </row>
    <row r="39" spans="1:35">
      <c r="A39" s="76" t="s">
        <v>12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14">
        <f t="shared" si="1"/>
        <v>0</v>
      </c>
      <c r="AH39" s="78">
        <f>SUM(AG39+Juni!AH33)</f>
        <v>368</v>
      </c>
      <c r="AI39" s="6"/>
    </row>
    <row r="40" spans="1:35">
      <c r="A40" s="76" t="s">
        <v>13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14">
        <f>SUM(B40:AF40)</f>
        <v>0</v>
      </c>
      <c r="AH40" s="78">
        <f>SUM(AG40+Juni!AH34)</f>
        <v>650</v>
      </c>
      <c r="AI40" s="6"/>
    </row>
    <row r="41" spans="1:35">
      <c r="A41" s="76" t="s">
        <v>76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14">
        <f>SUM(B41:AF41)</f>
        <v>0</v>
      </c>
      <c r="AH41" s="78">
        <f>SUM(AG41+Juni!AH35)</f>
        <v>3</v>
      </c>
      <c r="AI41" s="6"/>
    </row>
    <row r="42" spans="1:35">
      <c r="A42" s="76" t="s">
        <v>77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14">
        <f>SUM(B42:AF42)</f>
        <v>0</v>
      </c>
      <c r="AH42" s="78">
        <f>SUM(AG42+Juni!AH36)</f>
        <v>4</v>
      </c>
      <c r="AI42" s="6"/>
    </row>
    <row r="43" spans="1:35">
      <c r="A43" s="76" t="s">
        <v>51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14">
        <f>SUM(B43:AF43)</f>
        <v>0</v>
      </c>
      <c r="AH43" s="78">
        <f>SUM(AG43+Juni!AH37)</f>
        <v>65</v>
      </c>
      <c r="AI43" s="6"/>
    </row>
    <row r="44" spans="1:35">
      <c r="A44" s="76" t="s">
        <v>78</v>
      </c>
      <c r="B44" s="30"/>
      <c r="C44" s="30"/>
      <c r="D44" s="30"/>
      <c r="E44" s="30"/>
      <c r="F44" s="30"/>
      <c r="G44" s="30"/>
      <c r="H44" s="30"/>
      <c r="I44" s="30">
        <v>1</v>
      </c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14">
        <f>SUM(B44:AF44)</f>
        <v>1</v>
      </c>
      <c r="AH44" s="78">
        <f>SUM(AG44+Juni!AH38)</f>
        <v>8</v>
      </c>
      <c r="AI44" s="6"/>
    </row>
    <row r="45" spans="1:35">
      <c r="A45" s="76" t="s">
        <v>14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14">
        <f>SUM(B45:AF45)</f>
        <v>0</v>
      </c>
      <c r="AH45" s="78">
        <f>SUM(AG45+Juni!AH39)</f>
        <v>1</v>
      </c>
      <c r="AI45" s="6"/>
    </row>
    <row r="46" spans="1:35">
      <c r="A46" s="76" t="s">
        <v>52</v>
      </c>
      <c r="B46" s="30"/>
      <c r="C46" s="30"/>
      <c r="D46" s="30">
        <v>1</v>
      </c>
      <c r="E46" s="30"/>
      <c r="F46" s="30"/>
      <c r="G46" s="30"/>
      <c r="H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>
        <v>1</v>
      </c>
      <c r="Z46" s="30"/>
      <c r="AA46" s="30"/>
      <c r="AB46" s="30"/>
      <c r="AC46" s="30"/>
      <c r="AD46" s="30"/>
      <c r="AE46" s="30"/>
      <c r="AF46" s="30">
        <v>1</v>
      </c>
      <c r="AG46" s="14">
        <f>SUM(B46:AF46)</f>
        <v>3</v>
      </c>
      <c r="AH46" s="78">
        <f>SUM(AG46+Juni!AH40)</f>
        <v>9</v>
      </c>
      <c r="AI46" s="6"/>
    </row>
    <row r="47" spans="1:35">
      <c r="A47" s="76" t="s">
        <v>15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14">
        <f t="shared" ref="AG47:AG90" si="3">SUM(B47:AF47)</f>
        <v>0</v>
      </c>
      <c r="AH47" s="78">
        <f>SUM(AG47+Juni!AH41)</f>
        <v>1</v>
      </c>
      <c r="AI47" s="6"/>
    </row>
    <row r="48" spans="1:35">
      <c r="A48" s="76" t="s">
        <v>16</v>
      </c>
      <c r="B48" s="30">
        <v>2</v>
      </c>
      <c r="C48" s="30"/>
      <c r="D48" s="30"/>
      <c r="E48" s="30"/>
      <c r="F48" s="30"/>
      <c r="G48" s="30"/>
      <c r="H48" s="30"/>
      <c r="I48" s="30"/>
      <c r="J48" s="30"/>
      <c r="K48" s="30"/>
      <c r="L48" s="30">
        <v>1</v>
      </c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>
        <v>1</v>
      </c>
      <c r="AC48" s="30"/>
      <c r="AD48" s="30"/>
      <c r="AE48" s="30">
        <v>1</v>
      </c>
      <c r="AF48" s="30"/>
      <c r="AG48" s="14">
        <f t="shared" si="3"/>
        <v>5</v>
      </c>
      <c r="AH48" s="78">
        <f>SUM(AG48+Juni!AH42)</f>
        <v>119</v>
      </c>
      <c r="AI48" s="6"/>
    </row>
    <row r="49" spans="1:35">
      <c r="A49" s="76" t="s">
        <v>17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14">
        <f t="shared" si="3"/>
        <v>0</v>
      </c>
      <c r="AH49" s="78">
        <f>SUM(AG49+Juni!AH43)</f>
        <v>44</v>
      </c>
      <c r="AI49" s="6"/>
    </row>
    <row r="50" spans="1:35">
      <c r="A50" s="76" t="s">
        <v>18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14">
        <f t="shared" si="3"/>
        <v>0</v>
      </c>
      <c r="AH50" s="78">
        <f>SUM(AG50+Juni!AH44)</f>
        <v>20</v>
      </c>
      <c r="AI50" s="6"/>
    </row>
    <row r="51" spans="1:35">
      <c r="A51" s="76" t="s">
        <v>19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14">
        <f t="shared" si="3"/>
        <v>0</v>
      </c>
      <c r="AH51" s="78">
        <f>SUM(AG51+Juni!AH45)</f>
        <v>1</v>
      </c>
      <c r="AI51" s="6"/>
    </row>
    <row r="52" spans="1:35">
      <c r="A52" s="76" t="s">
        <v>79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14">
        <f t="shared" si="3"/>
        <v>0</v>
      </c>
      <c r="AH52" s="78">
        <f>SUM(AG52+Juni!AH46)</f>
        <v>1</v>
      </c>
      <c r="AI52" s="6"/>
    </row>
    <row r="53" spans="1:35">
      <c r="A53" s="76" t="s">
        <v>53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14">
        <f t="shared" si="3"/>
        <v>0</v>
      </c>
      <c r="AH53" s="78">
        <f>SUM(AG53+Juni!AH47)</f>
        <v>8</v>
      </c>
      <c r="AI53" s="6"/>
    </row>
    <row r="54" spans="1:35">
      <c r="A54" s="76" t="s">
        <v>80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14">
        <f t="shared" si="3"/>
        <v>0</v>
      </c>
      <c r="AH54" s="78">
        <f>SUM(AG54+Juni!AH48)</f>
        <v>13</v>
      </c>
      <c r="AI54" s="6"/>
    </row>
    <row r="55" spans="1:35">
      <c r="A55" s="76" t="s">
        <v>81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14">
        <f t="shared" si="3"/>
        <v>0</v>
      </c>
      <c r="AH55" s="78">
        <f>SUM(AG55+Juni!AH49)</f>
        <v>42</v>
      </c>
      <c r="AI55" s="6"/>
    </row>
    <row r="56" spans="1:35">
      <c r="A56" s="76" t="s">
        <v>82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14">
        <f t="shared" si="3"/>
        <v>0</v>
      </c>
      <c r="AH56" s="78">
        <f>SUM(AG56+Juni!AH50)</f>
        <v>42</v>
      </c>
      <c r="AI56" s="6"/>
    </row>
    <row r="57" spans="1:35">
      <c r="A57" s="76" t="s">
        <v>54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14">
        <f>SUM(B57:AF57)</f>
        <v>0</v>
      </c>
      <c r="AH57" s="78">
        <f>SUM(AG57+Juni!AH51)</f>
        <v>172</v>
      </c>
      <c r="AI57" s="6"/>
    </row>
    <row r="58" spans="1:35">
      <c r="A58" s="76" t="s">
        <v>83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>
        <v>1</v>
      </c>
      <c r="AC58" s="30"/>
      <c r="AD58" s="30"/>
      <c r="AE58" s="30"/>
      <c r="AF58" s="30"/>
      <c r="AG58" s="14">
        <f>SUM(B58:AF58)</f>
        <v>1</v>
      </c>
      <c r="AH58" s="78">
        <f>SUM(AG58+Juni!AH52)</f>
        <v>62</v>
      </c>
      <c r="AI58" s="6"/>
    </row>
    <row r="59" spans="1:35">
      <c r="A59" s="76" t="s">
        <v>84</v>
      </c>
      <c r="B59" s="30"/>
      <c r="C59" s="30">
        <v>1</v>
      </c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14">
        <f t="shared" ref="AG59:AG63" si="4">SUM(B59:AF59)</f>
        <v>1</v>
      </c>
      <c r="AH59" s="78">
        <f>SUM(AG59+Juni!AH53)</f>
        <v>86</v>
      </c>
      <c r="AI59" s="6"/>
    </row>
    <row r="60" spans="1:35">
      <c r="A60" s="76" t="s">
        <v>55</v>
      </c>
      <c r="B60" s="30">
        <v>1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14">
        <f t="shared" si="4"/>
        <v>1</v>
      </c>
      <c r="AH60" s="78">
        <f>SUM(AG60+Juni!AH54)</f>
        <v>44</v>
      </c>
      <c r="AI60" s="6"/>
    </row>
    <row r="61" spans="1:35">
      <c r="A61" s="76" t="s">
        <v>85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14">
        <f t="shared" si="4"/>
        <v>0</v>
      </c>
      <c r="AH61" s="78">
        <f>SUM(AG61+Juni!AH55)</f>
        <v>1</v>
      </c>
      <c r="AI61" s="6"/>
    </row>
    <row r="62" spans="1:35">
      <c r="A62" s="76" t="s">
        <v>86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14">
        <f t="shared" si="4"/>
        <v>0</v>
      </c>
      <c r="AH62" s="78">
        <f>SUM(AG62+Juni!AH56)</f>
        <v>1</v>
      </c>
      <c r="AI62" s="6"/>
    </row>
    <row r="63" spans="1:35">
      <c r="A63" s="76" t="s">
        <v>20</v>
      </c>
      <c r="B63" s="30"/>
      <c r="C63" s="30"/>
      <c r="D63" s="30"/>
      <c r="E63" s="30"/>
      <c r="F63" s="30"/>
      <c r="G63" s="30">
        <v>1</v>
      </c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>
        <v>1</v>
      </c>
      <c r="AF63" s="30"/>
      <c r="AG63" s="14">
        <f t="shared" si="4"/>
        <v>2</v>
      </c>
      <c r="AH63" s="78">
        <f>SUM(AG63+Juni!AH57)</f>
        <v>388</v>
      </c>
      <c r="AI63" s="6"/>
    </row>
    <row r="64" spans="1:35">
      <c r="A64" s="76" t="s">
        <v>56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>
        <v>2</v>
      </c>
      <c r="V64" s="30"/>
      <c r="W64" s="30"/>
      <c r="X64" s="30"/>
      <c r="Y64" s="30"/>
      <c r="Z64" s="30"/>
      <c r="AA64" s="30">
        <v>1</v>
      </c>
      <c r="AB64" s="30">
        <v>1</v>
      </c>
      <c r="AC64" s="30"/>
      <c r="AD64" s="30"/>
      <c r="AE64" s="30">
        <v>3</v>
      </c>
      <c r="AF64" s="30"/>
      <c r="AG64" s="14">
        <f t="shared" si="3"/>
        <v>7</v>
      </c>
      <c r="AH64" s="78">
        <f>SUM(AG64+Juni!AH58)</f>
        <v>585</v>
      </c>
      <c r="AI64" s="6"/>
    </row>
    <row r="65" spans="1:35">
      <c r="A65" s="76" t="s">
        <v>21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14">
        <f t="shared" si="3"/>
        <v>0</v>
      </c>
      <c r="AH65" s="78">
        <f>SUM(AG65+Juni!AH59)</f>
        <v>170</v>
      </c>
      <c r="AI65" s="6"/>
    </row>
    <row r="66" spans="1:35">
      <c r="A66" s="76" t="s">
        <v>22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14">
        <f t="shared" si="3"/>
        <v>0</v>
      </c>
      <c r="AH66" s="78">
        <f>SUM(AG66+Juni!AH60)</f>
        <v>2</v>
      </c>
      <c r="AI66" s="6"/>
    </row>
    <row r="67" spans="1:35">
      <c r="A67" s="76" t="s">
        <v>87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14">
        <f t="shared" si="3"/>
        <v>0</v>
      </c>
      <c r="AH67" s="78">
        <f>SUM(AG67+Juni!AH61)</f>
        <v>20</v>
      </c>
      <c r="AI67" s="6"/>
    </row>
    <row r="68" spans="1:35">
      <c r="A68" s="76" t="s">
        <v>88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14">
        <f t="shared" si="3"/>
        <v>0</v>
      </c>
      <c r="AH68" s="78">
        <f>SUM(AG68+Juni!AH62)</f>
        <v>1</v>
      </c>
      <c r="AI68" s="6"/>
    </row>
    <row r="69" spans="1:35">
      <c r="A69" s="76" t="s">
        <v>57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14">
        <f t="shared" si="3"/>
        <v>0</v>
      </c>
      <c r="AH69" s="78">
        <f>SUM(AG69+Juni!AH63)</f>
        <v>13</v>
      </c>
      <c r="AI69" s="6"/>
    </row>
    <row r="70" spans="1:35">
      <c r="A70" s="76" t="s">
        <v>23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14">
        <f t="shared" si="3"/>
        <v>0</v>
      </c>
      <c r="AH70" s="78">
        <f>SUM(AG70+Juni!AH64)</f>
        <v>6</v>
      </c>
      <c r="AI70" s="6"/>
    </row>
    <row r="71" spans="1:35">
      <c r="A71" s="76" t="s">
        <v>24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14"/>
      <c r="AE71" s="30"/>
      <c r="AF71" s="30"/>
      <c r="AG71" s="14">
        <f t="shared" si="3"/>
        <v>0</v>
      </c>
      <c r="AH71" s="78">
        <f>SUM(AG71+Juni!AH65)</f>
        <v>20</v>
      </c>
      <c r="AI71" s="6"/>
    </row>
    <row r="72" spans="1:35">
      <c r="A72" s="76" t="s">
        <v>25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14">
        <f t="shared" si="3"/>
        <v>0</v>
      </c>
      <c r="AH72" s="78">
        <f>SUM(AG72+Juni!AH66)</f>
        <v>4</v>
      </c>
      <c r="AI72" s="6"/>
    </row>
    <row r="73" spans="1:35">
      <c r="A73" s="76" t="s">
        <v>89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14">
        <f t="shared" si="3"/>
        <v>0</v>
      </c>
      <c r="AH73" s="78">
        <f>SUM(AG73+Juni!AH67)</f>
        <v>13</v>
      </c>
      <c r="AI73" s="6"/>
    </row>
    <row r="74" spans="1:35">
      <c r="A74" s="76" t="s">
        <v>58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14">
        <f t="shared" si="3"/>
        <v>0</v>
      </c>
      <c r="AH74" s="78">
        <f>SUM(AG74+Juni!AH68)</f>
        <v>1</v>
      </c>
      <c r="AI74" s="6"/>
    </row>
    <row r="75" spans="1:35">
      <c r="A75" s="76" t="s">
        <v>26</v>
      </c>
      <c r="B75" s="30">
        <v>9</v>
      </c>
      <c r="C75" s="30"/>
      <c r="D75" s="30"/>
      <c r="E75" s="30"/>
      <c r="F75" s="30">
        <v>20</v>
      </c>
      <c r="G75" s="30"/>
      <c r="H75" s="30"/>
      <c r="I75" s="30"/>
      <c r="J75" s="30">
        <v>2</v>
      </c>
      <c r="K75" s="30"/>
      <c r="L75" s="30"/>
      <c r="M75" s="30"/>
      <c r="N75" s="30">
        <v>1</v>
      </c>
      <c r="O75" s="30"/>
      <c r="P75" s="30"/>
      <c r="Q75" s="30">
        <v>1</v>
      </c>
      <c r="R75" s="30"/>
      <c r="S75" s="30"/>
      <c r="T75" s="30">
        <v>1</v>
      </c>
      <c r="U75" s="30"/>
      <c r="V75" s="30"/>
      <c r="W75" s="30"/>
      <c r="X75" s="30"/>
      <c r="Y75" s="30"/>
      <c r="Z75" s="30"/>
      <c r="AA75" s="30"/>
      <c r="AB75" s="30">
        <v>1</v>
      </c>
      <c r="AC75" s="30"/>
      <c r="AD75" s="30"/>
      <c r="AE75" s="30"/>
      <c r="AF75" s="30"/>
      <c r="AG75" s="14">
        <f t="shared" si="3"/>
        <v>35</v>
      </c>
      <c r="AH75" s="78">
        <f>SUM(AG75+Juni!AH69)</f>
        <v>147</v>
      </c>
      <c r="AI75" s="6"/>
    </row>
    <row r="76" spans="1:35">
      <c r="A76" s="76" t="s">
        <v>59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14">
        <f t="shared" si="3"/>
        <v>0</v>
      </c>
      <c r="AH76" s="78">
        <f>SUM(AG76+Juni!AH70)</f>
        <v>1</v>
      </c>
      <c r="AI76" s="6"/>
    </row>
    <row r="77" spans="1:35">
      <c r="A77" s="76" t="s">
        <v>27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14">
        <f t="shared" si="3"/>
        <v>0</v>
      </c>
      <c r="AH77" s="78">
        <f>SUM(AG77+Juni!AH71)</f>
        <v>526</v>
      </c>
      <c r="AI77" s="6"/>
    </row>
    <row r="78" spans="1:35">
      <c r="A78" s="76" t="s">
        <v>28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14">
        <f t="shared" si="3"/>
        <v>0</v>
      </c>
      <c r="AH78" s="78">
        <f>SUM(AG78+Juni!AH72)</f>
        <v>17</v>
      </c>
      <c r="AI78" s="6"/>
    </row>
    <row r="79" spans="1:35">
      <c r="A79" s="76" t="s">
        <v>29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14">
        <f t="shared" si="3"/>
        <v>0</v>
      </c>
      <c r="AH79" s="78">
        <f>SUM(AG79+Juni!AH73)</f>
        <v>17</v>
      </c>
      <c r="AI79" s="6"/>
    </row>
    <row r="80" spans="1:35">
      <c r="A80" s="76" t="s">
        <v>60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14">
        <f t="shared" si="3"/>
        <v>0</v>
      </c>
      <c r="AH80" s="78">
        <f>SUM(AG80+Juni!AH74)</f>
        <v>2</v>
      </c>
      <c r="AI80" s="6"/>
    </row>
    <row r="81" spans="1:35">
      <c r="A81" s="76" t="s">
        <v>30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14">
        <f t="shared" si="3"/>
        <v>0</v>
      </c>
      <c r="AH81" s="78">
        <f>SUM(AG81+Juni!AH75)</f>
        <v>30</v>
      </c>
      <c r="AI81" s="6"/>
    </row>
    <row r="82" spans="1:35">
      <c r="A82" s="76" t="s">
        <v>90</v>
      </c>
      <c r="B82" s="30"/>
      <c r="C82" s="30"/>
      <c r="D82" s="30"/>
      <c r="E82" s="30"/>
      <c r="F82" s="30">
        <v>6</v>
      </c>
      <c r="G82" s="30">
        <v>3</v>
      </c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>
        <v>1</v>
      </c>
      <c r="AB82" s="30">
        <v>3</v>
      </c>
      <c r="AC82" s="30"/>
      <c r="AD82" s="30"/>
      <c r="AE82" s="30">
        <v>1</v>
      </c>
      <c r="AF82" s="30"/>
      <c r="AG82" s="14">
        <f t="shared" si="3"/>
        <v>14</v>
      </c>
      <c r="AH82" s="78">
        <f>SUM(AG82+Juni!AH76)</f>
        <v>18</v>
      </c>
      <c r="AI82" s="6"/>
    </row>
    <row r="83" spans="1:35">
      <c r="A83" s="76" t="s">
        <v>31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14">
        <f t="shared" si="3"/>
        <v>0</v>
      </c>
      <c r="AH83" s="78">
        <f>SUM(AG83+Juni!AH77)</f>
        <v>51</v>
      </c>
      <c r="AI83" s="6"/>
    </row>
    <row r="84" spans="1:35">
      <c r="A84" s="76" t="s">
        <v>96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14">
        <f t="shared" si="3"/>
        <v>0</v>
      </c>
      <c r="AH84" s="78">
        <f>SUM(AG84+Juni!AH78)</f>
        <v>1</v>
      </c>
      <c r="AI84" s="6"/>
    </row>
    <row r="85" spans="1:35">
      <c r="A85" s="76" t="s">
        <v>91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14">
        <f t="shared" si="3"/>
        <v>0</v>
      </c>
      <c r="AH85" s="78">
        <f>SUM(AG85+Juni!AH79)</f>
        <v>1</v>
      </c>
      <c r="AI85" s="6"/>
    </row>
    <row r="86" spans="1:35">
      <c r="A86" s="76" t="s">
        <v>32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14">
        <f t="shared" si="3"/>
        <v>0</v>
      </c>
      <c r="AH86" s="78">
        <f>SUM(AG86+Juni!AH80)</f>
        <v>10</v>
      </c>
      <c r="AI86" s="6"/>
    </row>
    <row r="87" spans="1:35">
      <c r="A87" s="76" t="s">
        <v>33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14">
        <f t="shared" si="3"/>
        <v>0</v>
      </c>
      <c r="AH87" s="78">
        <f>SUM(AG87+Juni!AH81)</f>
        <v>4</v>
      </c>
      <c r="AI87" s="6"/>
    </row>
    <row r="88" spans="1:35">
      <c r="A88" s="76" t="s">
        <v>34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14">
        <f t="shared" si="3"/>
        <v>0</v>
      </c>
      <c r="AH88" s="78">
        <f>SUM(AG88+Juni!AH82)</f>
        <v>19</v>
      </c>
      <c r="AI88" s="6"/>
    </row>
    <row r="89" spans="1:35">
      <c r="A89" s="76" t="s">
        <v>35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14">
        <f t="shared" si="3"/>
        <v>0</v>
      </c>
      <c r="AH89" s="78">
        <f>SUM(AG89+Juni!AH83)</f>
        <v>3</v>
      </c>
      <c r="AI89" s="6"/>
    </row>
    <row r="90" spans="1:35">
      <c r="A90" s="76" t="s">
        <v>36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14">
        <f t="shared" si="3"/>
        <v>0</v>
      </c>
      <c r="AH90" s="78">
        <f>SUM(AG90+Juni!AH84)</f>
        <v>45</v>
      </c>
      <c r="AI90" s="6"/>
    </row>
    <row r="91" spans="1:35">
      <c r="A91" s="45"/>
      <c r="B91" s="20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8"/>
      <c r="AG91" s="86">
        <f>SUM(AG2:AG90)</f>
        <v>730</v>
      </c>
      <c r="AH91" s="50">
        <f>SUM(AH2:AH90)</f>
        <v>5175</v>
      </c>
    </row>
    <row r="92" spans="1:35">
      <c r="A92" s="51" t="s">
        <v>37</v>
      </c>
      <c r="B92" s="52">
        <f>SUM(B2:B90)</f>
        <v>72</v>
      </c>
      <c r="C92" s="52">
        <f>SUM(C2:C90)</f>
        <v>24</v>
      </c>
      <c r="D92" s="52">
        <f>SUM(D2:D90)</f>
        <v>16</v>
      </c>
      <c r="E92" s="52">
        <f>SUM(E2:E90)</f>
        <v>47</v>
      </c>
      <c r="F92" s="52">
        <f>SUM(F2:F90)</f>
        <v>78</v>
      </c>
      <c r="G92" s="52">
        <f>SUM(G2:G90)</f>
        <v>74</v>
      </c>
      <c r="H92" s="52">
        <f>SUM(H2:H90)</f>
        <v>36</v>
      </c>
      <c r="I92" s="52">
        <f>SUM(I2:I90)</f>
        <v>6</v>
      </c>
      <c r="J92" s="52">
        <f>SUM(J2:J90)</f>
        <v>9</v>
      </c>
      <c r="K92" s="52">
        <f>SUM(K2:K90)</f>
        <v>18</v>
      </c>
      <c r="L92" s="52">
        <f>SUM(L2:L90)</f>
        <v>7</v>
      </c>
      <c r="M92" s="52">
        <f>SUM(M2:M90)</f>
        <v>8</v>
      </c>
      <c r="N92" s="52">
        <f>SUM(N2:N90)</f>
        <v>5</v>
      </c>
      <c r="O92" s="52">
        <f>SUM(O2:O90)</f>
        <v>1</v>
      </c>
      <c r="P92" s="52">
        <f>SUM(P2:P90)</f>
        <v>2</v>
      </c>
      <c r="Q92" s="52">
        <f>SUM(Q2:Q90)</f>
        <v>2</v>
      </c>
      <c r="R92" s="52">
        <f>SUM(R2:R90)</f>
        <v>15</v>
      </c>
      <c r="S92" s="52">
        <f>SUM(S2:S90)</f>
        <v>13</v>
      </c>
      <c r="T92" s="52">
        <f>SUM(T2:T90)</f>
        <v>3</v>
      </c>
      <c r="U92" s="52">
        <f>SUM(U2:U90)</f>
        <v>6</v>
      </c>
      <c r="V92" s="52">
        <f>SUM(V2:V90)</f>
        <v>14</v>
      </c>
      <c r="W92" s="52">
        <f>SUM(W2:W90)</f>
        <v>45</v>
      </c>
      <c r="X92" s="52">
        <f>SUM(X2:X90)</f>
        <v>29</v>
      </c>
      <c r="Y92" s="52">
        <f>SUM(Y2:Y90)</f>
        <v>53</v>
      </c>
      <c r="Z92" s="52">
        <f>SUM(Z2:Z90)</f>
        <v>36</v>
      </c>
      <c r="AA92" s="52">
        <f>SUM(AA2:AA90)</f>
        <v>34</v>
      </c>
      <c r="AB92" s="52">
        <f>SUM(AB2:AB90)</f>
        <v>11</v>
      </c>
      <c r="AC92" s="52">
        <f>SUM(AC2:AC90)</f>
        <v>10</v>
      </c>
      <c r="AD92" s="52">
        <f>SUM(AD2:AD90)</f>
        <v>4</v>
      </c>
      <c r="AE92" s="52">
        <f>SUM(AE2:AE90)</f>
        <v>29</v>
      </c>
      <c r="AF92" s="52">
        <f>SUM(AF2:AF90)</f>
        <v>23</v>
      </c>
      <c r="AG92" s="53"/>
      <c r="AH92" s="54"/>
    </row>
    <row r="93" spans="1:35">
      <c r="A93" s="55" t="s">
        <v>38</v>
      </c>
      <c r="B93" s="56">
        <f>COUNT(B2:B90)</f>
        <v>7</v>
      </c>
      <c r="C93" s="56">
        <f>COUNT(C2:C90)</f>
        <v>4</v>
      </c>
      <c r="D93" s="56">
        <f>COUNT(D2:D90)</f>
        <v>4</v>
      </c>
      <c r="E93" s="56">
        <f>COUNT(E2:E90)</f>
        <v>4</v>
      </c>
      <c r="F93" s="56">
        <f>COUNT(F2:F90)</f>
        <v>8</v>
      </c>
      <c r="G93" s="56">
        <f>COUNT(G2:G90)</f>
        <v>10</v>
      </c>
      <c r="H93" s="56">
        <f>COUNT(H2:H90)</f>
        <v>3</v>
      </c>
      <c r="I93" s="56">
        <f>COUNT(I2:I90)</f>
        <v>4</v>
      </c>
      <c r="J93" s="56">
        <f>COUNT(J2:J90)</f>
        <v>4</v>
      </c>
      <c r="K93" s="56">
        <f>COUNT(K2:K90)</f>
        <v>4</v>
      </c>
      <c r="L93" s="56">
        <f>COUNT(L2:L90)</f>
        <v>5</v>
      </c>
      <c r="M93" s="56">
        <f>COUNT(M2:M90)</f>
        <v>5</v>
      </c>
      <c r="N93" s="56">
        <f>COUNT(N2:N90)</f>
        <v>4</v>
      </c>
      <c r="O93" s="56">
        <f>COUNT(O2:O90)</f>
        <v>1</v>
      </c>
      <c r="P93" s="56">
        <f>COUNT(P2:P90)</f>
        <v>1</v>
      </c>
      <c r="Q93" s="56">
        <f>COUNT(Q2:Q90)</f>
        <v>2</v>
      </c>
      <c r="R93" s="56">
        <f>COUNT(R2:R90)</f>
        <v>5</v>
      </c>
      <c r="S93" s="56">
        <f>COUNT(S2:S90)</f>
        <v>6</v>
      </c>
      <c r="T93" s="56">
        <f>COUNT(T2:T90)</f>
        <v>3</v>
      </c>
      <c r="U93" s="56">
        <f>COUNT(U2:U90)</f>
        <v>4</v>
      </c>
      <c r="V93" s="56">
        <f>COUNT(V2:V90)</f>
        <v>4</v>
      </c>
      <c r="W93" s="56">
        <f>COUNT(W2:W90)</f>
        <v>4</v>
      </c>
      <c r="X93" s="56">
        <f>COUNT(X2:X90)</f>
        <v>4</v>
      </c>
      <c r="Y93" s="56">
        <f>COUNT(Y2:Y90)</f>
        <v>7</v>
      </c>
      <c r="Z93" s="56">
        <f>COUNT(Z2:Z90)</f>
        <v>4</v>
      </c>
      <c r="AA93" s="56">
        <f>COUNT(AA2:AA90)</f>
        <v>9</v>
      </c>
      <c r="AB93" s="56">
        <f>COUNT(AB2:AB90)</f>
        <v>8</v>
      </c>
      <c r="AC93" s="56">
        <f>COUNT(AC2:AC90)</f>
        <v>5</v>
      </c>
      <c r="AD93" s="56">
        <f>COUNT(AD2:AD90)</f>
        <v>2</v>
      </c>
      <c r="AE93" s="56">
        <f>COUNT(AE2:AE90)</f>
        <v>10</v>
      </c>
      <c r="AF93" s="56">
        <f>COUNT(AF2:AF90)</f>
        <v>6</v>
      </c>
      <c r="AG93" s="54"/>
      <c r="AH93" s="54"/>
    </row>
    <row r="94" spans="1:35">
      <c r="A94" s="57" t="s">
        <v>39</v>
      </c>
      <c r="B94" s="83">
        <f>B92</f>
        <v>72</v>
      </c>
      <c r="C94" s="59">
        <f t="shared" ref="C94:AF94" si="5">SUM(C92+B94)</f>
        <v>96</v>
      </c>
      <c r="D94" s="59">
        <f t="shared" si="5"/>
        <v>112</v>
      </c>
      <c r="E94" s="59">
        <f t="shared" si="5"/>
        <v>159</v>
      </c>
      <c r="F94" s="59">
        <f t="shared" si="5"/>
        <v>237</v>
      </c>
      <c r="G94" s="59">
        <f t="shared" si="5"/>
        <v>311</v>
      </c>
      <c r="H94" s="59">
        <f t="shared" si="5"/>
        <v>347</v>
      </c>
      <c r="I94" s="59">
        <f t="shared" si="5"/>
        <v>353</v>
      </c>
      <c r="J94" s="59">
        <f t="shared" si="5"/>
        <v>362</v>
      </c>
      <c r="K94" s="59">
        <f t="shared" si="5"/>
        <v>380</v>
      </c>
      <c r="L94" s="59">
        <f t="shared" si="5"/>
        <v>387</v>
      </c>
      <c r="M94" s="59">
        <f t="shared" si="5"/>
        <v>395</v>
      </c>
      <c r="N94" s="59">
        <f t="shared" si="5"/>
        <v>400</v>
      </c>
      <c r="O94" s="59">
        <f t="shared" si="5"/>
        <v>401</v>
      </c>
      <c r="P94" s="59">
        <f t="shared" si="5"/>
        <v>403</v>
      </c>
      <c r="Q94" s="59">
        <f t="shared" si="5"/>
        <v>405</v>
      </c>
      <c r="R94" s="59">
        <f t="shared" si="5"/>
        <v>420</v>
      </c>
      <c r="S94" s="59">
        <f t="shared" si="5"/>
        <v>433</v>
      </c>
      <c r="T94" s="59">
        <f t="shared" si="5"/>
        <v>436</v>
      </c>
      <c r="U94" s="59">
        <f t="shared" si="5"/>
        <v>442</v>
      </c>
      <c r="V94" s="59">
        <f t="shared" si="5"/>
        <v>456</v>
      </c>
      <c r="W94" s="59">
        <f t="shared" si="5"/>
        <v>501</v>
      </c>
      <c r="X94" s="59">
        <f t="shared" si="5"/>
        <v>530</v>
      </c>
      <c r="Y94" s="59">
        <f t="shared" si="5"/>
        <v>583</v>
      </c>
      <c r="Z94" s="59">
        <f t="shared" si="5"/>
        <v>619</v>
      </c>
      <c r="AA94" s="59">
        <f t="shared" si="5"/>
        <v>653</v>
      </c>
      <c r="AB94" s="59">
        <f t="shared" si="5"/>
        <v>664</v>
      </c>
      <c r="AC94" s="59">
        <f t="shared" si="5"/>
        <v>674</v>
      </c>
      <c r="AD94" s="59">
        <f t="shared" si="5"/>
        <v>678</v>
      </c>
      <c r="AE94" s="59">
        <f t="shared" si="5"/>
        <v>707</v>
      </c>
      <c r="AF94" s="59">
        <f t="shared" si="5"/>
        <v>730</v>
      </c>
      <c r="AG94" s="87">
        <f>SUM(B92:AF92)</f>
        <v>730</v>
      </c>
      <c r="AH94" s="54"/>
      <c r="AI94" s="60" t="s">
        <v>62</v>
      </c>
    </row>
    <row r="95" spans="1:35">
      <c r="A95" s="61" t="s">
        <v>41</v>
      </c>
      <c r="B95" s="62">
        <f>SUM(B92+Juni!AH85)</f>
        <v>4517</v>
      </c>
      <c r="C95" s="62">
        <f>SUM(B95+C92)</f>
        <v>4541</v>
      </c>
      <c r="D95" s="62">
        <f t="shared" ref="D95:AG95" si="6">SUM(C95+D92)</f>
        <v>4557</v>
      </c>
      <c r="E95" s="62">
        <f t="shared" si="6"/>
        <v>4604</v>
      </c>
      <c r="F95" s="62">
        <f t="shared" si="6"/>
        <v>4682</v>
      </c>
      <c r="G95" s="62">
        <f t="shared" si="6"/>
        <v>4756</v>
      </c>
      <c r="H95" s="62">
        <f t="shared" si="6"/>
        <v>4792</v>
      </c>
      <c r="I95" s="62">
        <f t="shared" si="6"/>
        <v>4798</v>
      </c>
      <c r="J95" s="62">
        <f t="shared" si="6"/>
        <v>4807</v>
      </c>
      <c r="K95" s="62">
        <f t="shared" si="6"/>
        <v>4825</v>
      </c>
      <c r="L95" s="62">
        <f t="shared" si="6"/>
        <v>4832</v>
      </c>
      <c r="M95" s="62">
        <f t="shared" si="6"/>
        <v>4840</v>
      </c>
      <c r="N95" s="62">
        <f t="shared" si="6"/>
        <v>4845</v>
      </c>
      <c r="O95" s="62">
        <f t="shared" si="6"/>
        <v>4846</v>
      </c>
      <c r="P95" s="62">
        <f t="shared" si="6"/>
        <v>4848</v>
      </c>
      <c r="Q95" s="62">
        <f t="shared" si="6"/>
        <v>4850</v>
      </c>
      <c r="R95" s="62">
        <f t="shared" si="6"/>
        <v>4865</v>
      </c>
      <c r="S95" s="62">
        <f t="shared" si="6"/>
        <v>4878</v>
      </c>
      <c r="T95" s="62">
        <f t="shared" si="6"/>
        <v>4881</v>
      </c>
      <c r="U95" s="62">
        <f t="shared" si="6"/>
        <v>4887</v>
      </c>
      <c r="V95" s="62">
        <f t="shared" si="6"/>
        <v>4901</v>
      </c>
      <c r="W95" s="62">
        <f t="shared" si="6"/>
        <v>4946</v>
      </c>
      <c r="X95" s="62">
        <f t="shared" si="6"/>
        <v>4975</v>
      </c>
      <c r="Y95" s="62">
        <f t="shared" si="6"/>
        <v>5028</v>
      </c>
      <c r="Z95" s="62">
        <f t="shared" si="6"/>
        <v>5064</v>
      </c>
      <c r="AA95" s="62">
        <f t="shared" si="6"/>
        <v>5098</v>
      </c>
      <c r="AB95" s="62">
        <f t="shared" si="6"/>
        <v>5109</v>
      </c>
      <c r="AC95" s="62">
        <f t="shared" si="6"/>
        <v>5119</v>
      </c>
      <c r="AD95" s="62">
        <f t="shared" si="6"/>
        <v>5123</v>
      </c>
      <c r="AE95" s="62">
        <f t="shared" si="6"/>
        <v>5152</v>
      </c>
      <c r="AF95" s="62">
        <f t="shared" si="6"/>
        <v>5175</v>
      </c>
      <c r="AG95" s="84">
        <f t="shared" si="6"/>
        <v>5175</v>
      </c>
      <c r="AH95" s="54"/>
      <c r="AI95" s="64">
        <f>SUM(AG95+311787)</f>
        <v>316962</v>
      </c>
    </row>
    <row r="96" spans="1:35">
      <c r="A96" s="65" t="s">
        <v>42</v>
      </c>
      <c r="AH96" s="54"/>
    </row>
    <row r="97" spans="1:34">
      <c r="A97" s="67">
        <f>COUNT(AH2:AH90)</f>
        <v>89</v>
      </c>
      <c r="AH97" s="5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33A8F-2304-4345-BE13-275471C95990}">
  <dimension ref="A1:AI106"/>
  <sheetViews>
    <sheetView workbookViewId="0">
      <pane xSplit="1" ySplit="1" topLeftCell="B78" activePane="bottomRight" state="frozen"/>
      <selection pane="bottomRight" activeCell="AF48" sqref="AF48"/>
      <selection pane="bottomLeft"/>
      <selection pane="topRight"/>
    </sheetView>
  </sheetViews>
  <sheetFormatPr defaultRowHeight="12.75"/>
  <cols>
    <col min="1" max="1" width="24.28515625" bestFit="1" customWidth="1"/>
    <col min="2" max="32" width="5.140625" bestFit="1" customWidth="1"/>
    <col min="33" max="33" width="12.7109375" customWidth="1"/>
  </cols>
  <sheetData>
    <row r="1" spans="1:35">
      <c r="A1" s="3" t="s">
        <v>104</v>
      </c>
      <c r="B1" s="8">
        <v>1</v>
      </c>
      <c r="C1" s="8">
        <v>2</v>
      </c>
      <c r="D1" s="8">
        <v>3</v>
      </c>
      <c r="E1" s="8">
        <v>4</v>
      </c>
      <c r="F1" s="8">
        <v>5</v>
      </c>
      <c r="G1" s="8">
        <v>6</v>
      </c>
      <c r="H1" s="8">
        <v>7</v>
      </c>
      <c r="I1" s="8">
        <v>8</v>
      </c>
      <c r="J1" s="12">
        <v>9</v>
      </c>
      <c r="K1" s="8">
        <v>10</v>
      </c>
      <c r="L1" s="8">
        <v>11</v>
      </c>
      <c r="M1" s="12">
        <v>12</v>
      </c>
      <c r="N1" s="8">
        <v>13</v>
      </c>
      <c r="O1" s="12">
        <v>14</v>
      </c>
      <c r="P1" s="12">
        <v>15</v>
      </c>
      <c r="Q1" s="8">
        <v>16</v>
      </c>
      <c r="R1" s="8">
        <v>17</v>
      </c>
      <c r="S1" s="12">
        <v>18</v>
      </c>
      <c r="T1" s="12">
        <v>19</v>
      </c>
      <c r="U1" s="12">
        <v>20</v>
      </c>
      <c r="V1" s="12">
        <v>21</v>
      </c>
      <c r="W1" s="12">
        <v>22</v>
      </c>
      <c r="X1" s="8">
        <v>23</v>
      </c>
      <c r="Y1" s="12">
        <v>24</v>
      </c>
      <c r="Z1" s="8">
        <v>25</v>
      </c>
      <c r="AA1" s="8">
        <v>26</v>
      </c>
      <c r="AB1" s="12">
        <v>27</v>
      </c>
      <c r="AC1" s="8">
        <v>28</v>
      </c>
      <c r="AD1" s="8">
        <v>29</v>
      </c>
      <c r="AE1" s="12">
        <v>30</v>
      </c>
      <c r="AF1" s="8">
        <v>31</v>
      </c>
      <c r="AG1" s="14" t="s">
        <v>1</v>
      </c>
      <c r="AH1" s="16" t="s">
        <v>2</v>
      </c>
    </row>
    <row r="2" spans="1:35">
      <c r="A2" s="76" t="s">
        <v>98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14">
        <f>SUM(B2:AF2)</f>
        <v>0</v>
      </c>
      <c r="AH2" s="78">
        <f>SUM(AG2+Juli!AH2)</f>
        <v>2</v>
      </c>
    </row>
    <row r="3" spans="1:35">
      <c r="A3" s="76" t="s">
        <v>44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14">
        <f t="shared" ref="AG3:AH47" si="0">SUM(B3:AF3)</f>
        <v>0</v>
      </c>
      <c r="AH3" s="78">
        <f>SUM(AG3+Juli!AH3)</f>
        <v>2</v>
      </c>
    </row>
    <row r="4" spans="1:35">
      <c r="A4" s="76" t="s">
        <v>3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14">
        <f t="shared" si="0"/>
        <v>0</v>
      </c>
      <c r="AH4" s="78">
        <f>SUM(AG4+Juli!AH4)</f>
        <v>1</v>
      </c>
    </row>
    <row r="5" spans="1:35">
      <c r="A5" s="76" t="s">
        <v>64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14">
        <f t="shared" si="0"/>
        <v>0</v>
      </c>
      <c r="AH5" s="78">
        <f>SUM(AG5+Juli!AH5)</f>
        <v>2</v>
      </c>
    </row>
    <row r="6" spans="1:35">
      <c r="A6" s="76" t="s">
        <v>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14">
        <f t="shared" si="0"/>
        <v>0</v>
      </c>
      <c r="AH6" s="78">
        <f>SUM(AG6+Juli!AH6)</f>
        <v>5</v>
      </c>
      <c r="AI6" s="6"/>
    </row>
    <row r="7" spans="1:35">
      <c r="A7" s="76" t="s">
        <v>5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>
        <v>1</v>
      </c>
      <c r="T7" s="30"/>
      <c r="U7" s="30"/>
      <c r="V7" s="30"/>
      <c r="W7" s="30"/>
      <c r="X7" s="30"/>
      <c r="Y7" s="30">
        <v>1</v>
      </c>
      <c r="Z7" s="30">
        <v>2</v>
      </c>
      <c r="AA7" s="30"/>
      <c r="AB7" s="30"/>
      <c r="AC7" s="30"/>
      <c r="AD7" s="30"/>
      <c r="AE7" s="30"/>
      <c r="AF7" s="30"/>
      <c r="AG7" s="14">
        <f t="shared" si="0"/>
        <v>4</v>
      </c>
      <c r="AH7" s="78">
        <f>SUM(AG7+Juli!AH7)</f>
        <v>9</v>
      </c>
      <c r="AI7" s="6"/>
    </row>
    <row r="8" spans="1:35">
      <c r="A8" s="76" t="s">
        <v>45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>
        <v>1</v>
      </c>
      <c r="N8" s="30"/>
      <c r="O8" s="30"/>
      <c r="P8" s="30"/>
      <c r="Q8" s="30"/>
      <c r="R8" s="30"/>
      <c r="S8" s="30"/>
      <c r="T8" s="30"/>
      <c r="U8" s="30"/>
      <c r="V8" s="30"/>
      <c r="W8" s="30">
        <v>1</v>
      </c>
      <c r="X8" s="30"/>
      <c r="Y8" s="30"/>
      <c r="Z8" s="30"/>
      <c r="AA8" s="30"/>
      <c r="AB8" s="30"/>
      <c r="AC8" s="30"/>
      <c r="AD8" s="30"/>
      <c r="AE8" s="30"/>
      <c r="AF8" s="30"/>
      <c r="AG8" s="14">
        <f t="shared" si="0"/>
        <v>2</v>
      </c>
      <c r="AH8" s="78">
        <f>SUM(AG8+Juli!AH8)</f>
        <v>8</v>
      </c>
      <c r="AI8" s="6"/>
    </row>
    <row r="9" spans="1:35">
      <c r="A9" s="76" t="s">
        <v>46</v>
      </c>
      <c r="B9" s="30"/>
      <c r="C9" s="30"/>
      <c r="D9" s="30"/>
      <c r="E9" s="30"/>
      <c r="F9" s="30">
        <v>1</v>
      </c>
      <c r="G9" s="30">
        <v>1</v>
      </c>
      <c r="H9" s="30">
        <v>7</v>
      </c>
      <c r="I9" s="30"/>
      <c r="J9" s="30"/>
      <c r="K9" s="30">
        <v>2</v>
      </c>
      <c r="L9" s="30"/>
      <c r="M9" s="30"/>
      <c r="N9" s="30"/>
      <c r="O9" s="30">
        <v>3</v>
      </c>
      <c r="P9" s="30"/>
      <c r="Q9" s="30">
        <v>1</v>
      </c>
      <c r="R9" s="30"/>
      <c r="S9" s="30"/>
      <c r="T9" s="30"/>
      <c r="U9" s="30"/>
      <c r="V9" s="30">
        <v>1</v>
      </c>
      <c r="W9" s="30"/>
      <c r="X9" s="30">
        <v>2</v>
      </c>
      <c r="Y9" s="30">
        <v>1</v>
      </c>
      <c r="Z9" s="30">
        <v>1</v>
      </c>
      <c r="AA9" s="30">
        <v>8</v>
      </c>
      <c r="AB9" s="30">
        <v>5</v>
      </c>
      <c r="AC9" s="30">
        <v>2</v>
      </c>
      <c r="AD9" s="30">
        <v>2</v>
      </c>
      <c r="AE9" s="30"/>
      <c r="AF9" s="30">
        <v>8</v>
      </c>
      <c r="AG9" s="14">
        <f>SUM(B9:AF9)</f>
        <v>45</v>
      </c>
      <c r="AH9" s="82">
        <f>SUM(AG9+Juli!AH9)</f>
        <v>50</v>
      </c>
      <c r="AI9" s="6"/>
    </row>
    <row r="10" spans="1:35">
      <c r="A10" s="71" t="s">
        <v>105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70">
        <v>1</v>
      </c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>
        <v>3</v>
      </c>
      <c r="X10" s="30">
        <v>1</v>
      </c>
      <c r="Y10" s="30">
        <v>1</v>
      </c>
      <c r="Z10" s="30"/>
      <c r="AA10" s="30"/>
      <c r="AB10" s="30"/>
      <c r="AC10" s="30"/>
      <c r="AD10" s="30"/>
      <c r="AE10" s="30"/>
      <c r="AF10" s="30"/>
      <c r="AG10" s="77">
        <f>SUM(B10:AF10)</f>
        <v>6</v>
      </c>
      <c r="AH10" s="78">
        <f>SUM(AG10)</f>
        <v>6</v>
      </c>
      <c r="AI10" s="6"/>
    </row>
    <row r="11" spans="1:35">
      <c r="A11" s="71" t="s">
        <v>106</v>
      </c>
      <c r="B11" s="30"/>
      <c r="C11" s="30"/>
      <c r="D11" s="30"/>
      <c r="E11" s="30"/>
      <c r="F11" s="30"/>
      <c r="G11" s="70">
        <v>1</v>
      </c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77">
        <f>SUM(B11:AF11)</f>
        <v>1</v>
      </c>
      <c r="AH11" s="78">
        <f>SUM(AG11)</f>
        <v>1</v>
      </c>
      <c r="AI11" s="6"/>
    </row>
    <row r="12" spans="1:35">
      <c r="A12" s="71" t="s">
        <v>107</v>
      </c>
      <c r="B12" s="30"/>
      <c r="C12" s="30"/>
      <c r="D12" s="30"/>
      <c r="E12" s="30"/>
      <c r="F12" s="30"/>
      <c r="G12" s="7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>
        <v>1</v>
      </c>
      <c r="AC12" s="30"/>
      <c r="AD12" s="30"/>
      <c r="AE12" s="30"/>
      <c r="AF12" s="30"/>
      <c r="AG12" s="77">
        <f>SUM(B12:AF12)</f>
        <v>1</v>
      </c>
      <c r="AH12" s="78">
        <f>SUM(AG12)</f>
        <v>1</v>
      </c>
      <c r="AI12" s="6"/>
    </row>
    <row r="13" spans="1:35">
      <c r="A13" s="76" t="s">
        <v>99</v>
      </c>
      <c r="B13" s="30"/>
      <c r="C13" s="30"/>
      <c r="D13" s="30"/>
      <c r="E13" s="30">
        <v>1</v>
      </c>
      <c r="F13" s="30"/>
      <c r="G13" s="30"/>
      <c r="H13" s="30"/>
      <c r="I13" s="30"/>
      <c r="J13" s="30"/>
      <c r="K13" s="30">
        <v>1</v>
      </c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>
        <v>1</v>
      </c>
      <c r="W13" s="30"/>
      <c r="X13" s="30">
        <v>1</v>
      </c>
      <c r="Y13" s="30"/>
      <c r="Z13" s="30"/>
      <c r="AA13" s="30"/>
      <c r="AB13" s="30"/>
      <c r="AC13" s="30">
        <v>1</v>
      </c>
      <c r="AD13" s="30"/>
      <c r="AE13" s="30">
        <v>3</v>
      </c>
      <c r="AF13" s="30"/>
      <c r="AG13" s="14">
        <f t="shared" si="0"/>
        <v>8</v>
      </c>
      <c r="AH13" s="78">
        <f>SUM(AG13+Juli!AH10)</f>
        <v>10</v>
      </c>
      <c r="AI13" s="6"/>
    </row>
    <row r="14" spans="1:35">
      <c r="A14" s="76" t="s">
        <v>100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14">
        <f t="shared" si="0"/>
        <v>0</v>
      </c>
      <c r="AH14" s="78">
        <f>SUM(AG14+Juli!AH11)</f>
        <v>1</v>
      </c>
      <c r="AI14" s="6"/>
    </row>
    <row r="15" spans="1:35">
      <c r="A15" s="76" t="s">
        <v>6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14">
        <f t="shared" si="0"/>
        <v>0</v>
      </c>
      <c r="AH15" s="78">
        <f>SUM(AG15+Juli!AH12)</f>
        <v>101</v>
      </c>
      <c r="AI15" s="6"/>
    </row>
    <row r="16" spans="1:35">
      <c r="A16" s="76" t="s">
        <v>65</v>
      </c>
      <c r="B16" s="30">
        <v>2</v>
      </c>
      <c r="C16" s="30"/>
      <c r="D16" s="30"/>
      <c r="E16" s="30"/>
      <c r="F16" s="30">
        <v>5</v>
      </c>
      <c r="G16" s="30">
        <v>4</v>
      </c>
      <c r="H16" s="30">
        <v>15</v>
      </c>
      <c r="I16" s="30"/>
      <c r="J16" s="30"/>
      <c r="K16" s="30">
        <v>16</v>
      </c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>
        <v>3</v>
      </c>
      <c r="X16" s="30">
        <v>7</v>
      </c>
      <c r="Y16" s="30">
        <v>6</v>
      </c>
      <c r="Z16" s="30">
        <v>5</v>
      </c>
      <c r="AA16" s="30">
        <v>23</v>
      </c>
      <c r="AB16" s="30">
        <v>14</v>
      </c>
      <c r="AC16" s="30">
        <v>9</v>
      </c>
      <c r="AD16" s="30">
        <v>4</v>
      </c>
      <c r="AE16" s="30"/>
      <c r="AF16" s="30">
        <v>12</v>
      </c>
      <c r="AG16" s="14">
        <f t="shared" si="0"/>
        <v>125</v>
      </c>
      <c r="AH16" s="82">
        <f>SUM(AG16+Juli!AH13)</f>
        <v>325</v>
      </c>
      <c r="AI16" s="6"/>
    </row>
    <row r="17" spans="1:35">
      <c r="A17" s="71" t="s">
        <v>108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70">
        <v>1</v>
      </c>
      <c r="Y17" s="30"/>
      <c r="Z17" s="30"/>
      <c r="AA17" s="30"/>
      <c r="AB17" s="30"/>
      <c r="AC17" s="30">
        <v>2</v>
      </c>
      <c r="AD17" s="30"/>
      <c r="AE17" s="30"/>
      <c r="AF17" s="30"/>
      <c r="AG17" s="77">
        <f t="shared" si="0"/>
        <v>3</v>
      </c>
      <c r="AH17" s="78">
        <f>SUM(AG17)</f>
        <v>3</v>
      </c>
      <c r="AI17" s="6"/>
    </row>
    <row r="18" spans="1:35">
      <c r="A18" s="71" t="s">
        <v>109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70">
        <v>1</v>
      </c>
      <c r="X18" s="30"/>
      <c r="Y18" s="30"/>
      <c r="Z18" s="30"/>
      <c r="AA18" s="30"/>
      <c r="AB18" s="30">
        <v>1</v>
      </c>
      <c r="AC18" s="30"/>
      <c r="AD18" s="30"/>
      <c r="AE18" s="30"/>
      <c r="AF18" s="30"/>
      <c r="AG18" s="77">
        <f t="shared" si="0"/>
        <v>2</v>
      </c>
      <c r="AH18" s="78">
        <f>SUM(AG18)</f>
        <v>2</v>
      </c>
      <c r="AI18" s="6"/>
    </row>
    <row r="19" spans="1:35">
      <c r="A19" s="76" t="s">
        <v>7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14">
        <f t="shared" si="0"/>
        <v>0</v>
      </c>
      <c r="AH19" s="82">
        <f>SUM(AG19+Juli!AH14)</f>
        <v>1</v>
      </c>
      <c r="AI19" s="6"/>
    </row>
    <row r="20" spans="1:35">
      <c r="A20" s="71" t="s">
        <v>110</v>
      </c>
      <c r="B20" s="30"/>
      <c r="C20" s="30"/>
      <c r="D20" s="70">
        <v>1</v>
      </c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77">
        <f t="shared" si="0"/>
        <v>1</v>
      </c>
      <c r="AH20" s="78">
        <f>SUM(AG20)</f>
        <v>1</v>
      </c>
      <c r="AI20" s="6"/>
    </row>
    <row r="21" spans="1:35">
      <c r="A21" s="76" t="s">
        <v>101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14">
        <f>SUM(B21:AF21)</f>
        <v>0</v>
      </c>
      <c r="AH21" s="78">
        <f>SUM(AG21+Juli!AH15)</f>
        <v>1</v>
      </c>
      <c r="AI21" s="6"/>
    </row>
    <row r="22" spans="1:35">
      <c r="A22" s="76" t="s">
        <v>47</v>
      </c>
      <c r="B22" s="30"/>
      <c r="C22" s="30"/>
      <c r="D22" s="30">
        <v>1</v>
      </c>
      <c r="E22" s="30">
        <v>2</v>
      </c>
      <c r="F22" s="30">
        <v>2</v>
      </c>
      <c r="G22" s="30">
        <v>5</v>
      </c>
      <c r="H22" s="30">
        <v>4</v>
      </c>
      <c r="I22" s="30">
        <v>3</v>
      </c>
      <c r="J22" s="30">
        <v>3</v>
      </c>
      <c r="K22" s="30">
        <v>3</v>
      </c>
      <c r="L22" s="30">
        <v>1</v>
      </c>
      <c r="M22" s="30">
        <v>4</v>
      </c>
      <c r="N22" s="30">
        <v>1</v>
      </c>
      <c r="O22" s="30">
        <v>2</v>
      </c>
      <c r="P22" s="30"/>
      <c r="Q22" s="30"/>
      <c r="R22" s="30"/>
      <c r="S22" s="30">
        <v>1</v>
      </c>
      <c r="T22" s="30">
        <v>3</v>
      </c>
      <c r="U22" s="30">
        <v>2</v>
      </c>
      <c r="V22" s="30">
        <v>14</v>
      </c>
      <c r="W22" s="30">
        <v>3</v>
      </c>
      <c r="X22" s="30">
        <v>7</v>
      </c>
      <c r="Y22" s="30">
        <v>9</v>
      </c>
      <c r="Z22" s="30"/>
      <c r="AA22" s="30"/>
      <c r="AB22" s="30">
        <v>8</v>
      </c>
      <c r="AC22" s="30">
        <v>5</v>
      </c>
      <c r="AD22" s="30"/>
      <c r="AE22" s="30"/>
      <c r="AF22" s="30">
        <v>1</v>
      </c>
      <c r="AG22" s="14">
        <f t="shared" si="0"/>
        <v>84</v>
      </c>
      <c r="AH22" s="78">
        <f>SUM(AG22+Juli!AH16)</f>
        <v>109</v>
      </c>
      <c r="AI22" s="6"/>
    </row>
    <row r="23" spans="1:35">
      <c r="A23" s="71" t="s">
        <v>111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70">
        <v>1</v>
      </c>
      <c r="Y23" s="30"/>
      <c r="Z23" s="30"/>
      <c r="AA23" s="30"/>
      <c r="AB23" s="30"/>
      <c r="AC23" s="30"/>
      <c r="AD23" s="30"/>
      <c r="AE23" s="30"/>
      <c r="AF23" s="30"/>
      <c r="AG23" s="77">
        <f t="shared" si="0"/>
        <v>1</v>
      </c>
      <c r="AH23" s="78">
        <f>SUM(AG23)</f>
        <v>1</v>
      </c>
      <c r="AI23" s="6"/>
    </row>
    <row r="24" spans="1:35">
      <c r="A24" s="71" t="s">
        <v>112</v>
      </c>
      <c r="B24" s="30"/>
      <c r="C24" s="30"/>
      <c r="D24" s="70">
        <v>1</v>
      </c>
      <c r="E24" s="30"/>
      <c r="F24" s="30"/>
      <c r="G24" s="30">
        <v>1</v>
      </c>
      <c r="H24" s="30">
        <v>1</v>
      </c>
      <c r="I24" s="30">
        <v>1</v>
      </c>
      <c r="J24" s="30"/>
      <c r="K24" s="30"/>
      <c r="L24" s="30"/>
      <c r="M24" s="30"/>
      <c r="N24" s="30">
        <v>1</v>
      </c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77">
        <f t="shared" si="0"/>
        <v>5</v>
      </c>
      <c r="AH24" s="78">
        <f>SUM(AG24)</f>
        <v>5</v>
      </c>
      <c r="AI24" s="6"/>
    </row>
    <row r="25" spans="1:35">
      <c r="A25" s="76" t="s">
        <v>48</v>
      </c>
      <c r="B25" s="30">
        <v>1</v>
      </c>
      <c r="C25" s="30"/>
      <c r="D25" s="30">
        <v>3</v>
      </c>
      <c r="E25" s="30">
        <v>1</v>
      </c>
      <c r="F25" s="30">
        <v>3</v>
      </c>
      <c r="G25" s="30">
        <v>6</v>
      </c>
      <c r="H25" s="30">
        <v>1</v>
      </c>
      <c r="I25" s="30"/>
      <c r="J25" s="30">
        <v>1</v>
      </c>
      <c r="K25" s="30">
        <v>2</v>
      </c>
      <c r="L25" s="30"/>
      <c r="M25" s="30">
        <v>1</v>
      </c>
      <c r="N25" s="30"/>
      <c r="O25" s="30"/>
      <c r="P25" s="30">
        <v>1</v>
      </c>
      <c r="Q25" s="30"/>
      <c r="R25" s="30">
        <v>1</v>
      </c>
      <c r="S25" s="30"/>
      <c r="T25" s="30">
        <v>1</v>
      </c>
      <c r="U25" s="30"/>
      <c r="V25" s="30"/>
      <c r="W25" s="30">
        <v>1</v>
      </c>
      <c r="X25" s="30">
        <v>1</v>
      </c>
      <c r="Y25" s="30">
        <v>1</v>
      </c>
      <c r="Z25" s="30"/>
      <c r="AA25" s="30">
        <v>2</v>
      </c>
      <c r="AB25" s="30"/>
      <c r="AC25" s="30"/>
      <c r="AD25" s="30"/>
      <c r="AE25" s="30"/>
      <c r="AF25" s="30"/>
      <c r="AG25" s="14">
        <f t="shared" si="0"/>
        <v>27</v>
      </c>
      <c r="AH25" s="78">
        <f>SUM(AG25+Juli!AH17)</f>
        <v>79</v>
      </c>
      <c r="AI25" s="6"/>
    </row>
    <row r="26" spans="1:35">
      <c r="A26" s="76" t="s">
        <v>66</v>
      </c>
      <c r="B26" s="30"/>
      <c r="C26" s="30"/>
      <c r="D26" s="30"/>
      <c r="E26" s="30"/>
      <c r="F26" s="30"/>
      <c r="G26" s="30"/>
      <c r="H26" s="30"/>
      <c r="I26" s="30"/>
      <c r="J26" s="30">
        <v>2</v>
      </c>
      <c r="K26" s="30">
        <v>1</v>
      </c>
      <c r="L26" s="30">
        <v>1</v>
      </c>
      <c r="M26" s="30"/>
      <c r="N26" s="30"/>
      <c r="O26" s="30"/>
      <c r="P26" s="30"/>
      <c r="Q26" s="30"/>
      <c r="R26" s="30"/>
      <c r="S26" s="30"/>
      <c r="T26" s="30"/>
      <c r="U26" s="30"/>
      <c r="V26" s="30">
        <v>1</v>
      </c>
      <c r="W26" s="30">
        <v>1</v>
      </c>
      <c r="X26" s="30"/>
      <c r="Y26" s="30">
        <v>1</v>
      </c>
      <c r="Z26" s="30"/>
      <c r="AA26" s="30">
        <v>2</v>
      </c>
      <c r="AB26" s="30">
        <v>3</v>
      </c>
      <c r="AC26" s="30">
        <v>2</v>
      </c>
      <c r="AD26" s="30">
        <v>1</v>
      </c>
      <c r="AE26" s="30">
        <v>2</v>
      </c>
      <c r="AF26" s="30">
        <v>5</v>
      </c>
      <c r="AG26" s="14">
        <f t="shared" si="0"/>
        <v>22</v>
      </c>
      <c r="AH26" s="78">
        <f>SUM(AG26+Juli!AH18)</f>
        <v>31</v>
      </c>
      <c r="AI26" s="6"/>
    </row>
    <row r="27" spans="1:35">
      <c r="A27" s="76" t="s">
        <v>102</v>
      </c>
      <c r="B27" s="30"/>
      <c r="C27" s="30"/>
      <c r="D27" s="30"/>
      <c r="E27" s="30"/>
      <c r="F27" s="30"/>
      <c r="G27" s="30">
        <v>1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14">
        <f t="shared" si="0"/>
        <v>1</v>
      </c>
      <c r="AH27" s="78">
        <f>SUM(AG27+Juli!AH19)</f>
        <v>10</v>
      </c>
      <c r="AI27" s="6"/>
    </row>
    <row r="28" spans="1:35">
      <c r="A28" s="76" t="s">
        <v>93</v>
      </c>
      <c r="B28" s="30"/>
      <c r="C28" s="30">
        <v>2</v>
      </c>
      <c r="D28" s="30"/>
      <c r="E28" s="30"/>
      <c r="F28" s="30"/>
      <c r="G28" s="30"/>
      <c r="H28" s="30">
        <v>2</v>
      </c>
      <c r="I28" s="30">
        <v>2</v>
      </c>
      <c r="J28" s="30"/>
      <c r="K28" s="30">
        <v>1</v>
      </c>
      <c r="L28" s="30">
        <v>2</v>
      </c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14">
        <f t="shared" si="0"/>
        <v>9</v>
      </c>
      <c r="AH28" s="78">
        <f>SUM(AG28+Juli!AH20)</f>
        <v>81</v>
      </c>
      <c r="AI28" s="6"/>
    </row>
    <row r="29" spans="1:35">
      <c r="A29" s="76" t="s">
        <v>103</v>
      </c>
      <c r="B29" s="30"/>
      <c r="C29" s="30"/>
      <c r="D29" s="30"/>
      <c r="E29" s="30"/>
      <c r="F29" s="30"/>
      <c r="G29" s="30"/>
      <c r="H29" s="30"/>
      <c r="I29" s="30"/>
      <c r="J29" s="30">
        <v>1</v>
      </c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>
        <v>1</v>
      </c>
      <c r="AC29" s="30"/>
      <c r="AD29" s="30"/>
      <c r="AE29" s="30"/>
      <c r="AF29" s="30"/>
      <c r="AG29" s="14">
        <f t="shared" si="0"/>
        <v>2</v>
      </c>
      <c r="AH29" s="78">
        <f>SUM(AG29+Juli!AH21)</f>
        <v>225</v>
      </c>
      <c r="AI29" s="6"/>
    </row>
    <row r="30" spans="1:35">
      <c r="A30" s="76" t="s">
        <v>67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>
        <v>2</v>
      </c>
      <c r="O30" s="30"/>
      <c r="P30" s="30"/>
      <c r="Q30" s="30">
        <v>2</v>
      </c>
      <c r="R30" s="30"/>
      <c r="S30" s="30"/>
      <c r="T30" s="30">
        <v>1</v>
      </c>
      <c r="U30" s="30"/>
      <c r="V30" s="30"/>
      <c r="W30" s="30">
        <v>2</v>
      </c>
      <c r="X30" s="30"/>
      <c r="Y30" s="30"/>
      <c r="Z30" s="30"/>
      <c r="AA30" s="30"/>
      <c r="AB30" s="30"/>
      <c r="AC30" s="30">
        <v>1</v>
      </c>
      <c r="AD30" s="30"/>
      <c r="AE30" s="30"/>
      <c r="AF30" s="30">
        <v>2</v>
      </c>
      <c r="AG30" s="14">
        <f t="shared" si="0"/>
        <v>10</v>
      </c>
      <c r="AH30" s="78">
        <f>SUM(AG30+Juli!AH22)</f>
        <v>25</v>
      </c>
      <c r="AI30" s="6"/>
    </row>
    <row r="31" spans="1:35">
      <c r="A31" s="76" t="s">
        <v>94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14">
        <f t="shared" si="0"/>
        <v>0</v>
      </c>
      <c r="AH31" s="78">
        <f>SUM(AG31+Juli!AH23)</f>
        <v>63</v>
      </c>
      <c r="AI31" s="6"/>
    </row>
    <row r="32" spans="1:35">
      <c r="A32" s="76" t="s">
        <v>68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14">
        <f t="shared" si="0"/>
        <v>0</v>
      </c>
      <c r="AH32" s="78">
        <f>SUM(AG32+Juli!AH24)</f>
        <v>18</v>
      </c>
      <c r="AI32" s="6"/>
    </row>
    <row r="33" spans="1:35">
      <c r="A33" s="76" t="s">
        <v>69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14">
        <f t="shared" si="0"/>
        <v>0</v>
      </c>
      <c r="AH33" s="78">
        <f>SUM(AG33+Juli!AH25)</f>
        <v>4</v>
      </c>
      <c r="AI33" s="6"/>
    </row>
    <row r="34" spans="1:35">
      <c r="A34" s="76" t="s">
        <v>70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>
        <v>2</v>
      </c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14">
        <f t="shared" si="0"/>
        <v>2</v>
      </c>
      <c r="AH34" s="78">
        <f>SUM(AG34+Juli!AH26)</f>
        <v>175</v>
      </c>
      <c r="AI34" s="6"/>
    </row>
    <row r="35" spans="1:35">
      <c r="A35" s="76" t="s">
        <v>8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14">
        <f t="shared" si="0"/>
        <v>0</v>
      </c>
      <c r="AH35" s="78">
        <f>SUM(AG35+Juli!AH27)</f>
        <v>2</v>
      </c>
      <c r="AI35" s="6"/>
    </row>
    <row r="36" spans="1:35">
      <c r="A36" s="76" t="s">
        <v>71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>
        <v>1</v>
      </c>
      <c r="T36" s="30"/>
      <c r="U36" s="30"/>
      <c r="V36" s="30"/>
      <c r="W36" s="30"/>
      <c r="X36" s="30"/>
      <c r="Y36" s="30"/>
      <c r="Z36" s="30"/>
      <c r="AA36" s="30"/>
      <c r="AB36" s="30"/>
      <c r="AC36" s="30">
        <v>1</v>
      </c>
      <c r="AD36" s="30"/>
      <c r="AE36" s="30"/>
      <c r="AF36" s="30"/>
      <c r="AG36" s="14">
        <f t="shared" si="0"/>
        <v>2</v>
      </c>
      <c r="AH36" s="78">
        <f>SUM(AG36+Juli!AH28)</f>
        <v>3</v>
      </c>
      <c r="AI36" s="6"/>
    </row>
    <row r="37" spans="1:35">
      <c r="A37" s="76" t="s">
        <v>72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14">
        <f t="shared" si="0"/>
        <v>0</v>
      </c>
      <c r="AH37" s="78">
        <f>SUM(AG37+Juli!AH29)</f>
        <v>1</v>
      </c>
      <c r="AI37" s="6"/>
    </row>
    <row r="38" spans="1:35">
      <c r="A38" s="76" t="s">
        <v>9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14">
        <f t="shared" si="0"/>
        <v>0</v>
      </c>
      <c r="AH38" s="78">
        <f>SUM(AG38+Juli!AH30)</f>
        <v>1</v>
      </c>
      <c r="AI38" s="6"/>
    </row>
    <row r="39" spans="1:35">
      <c r="A39" s="76" t="s">
        <v>73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>
        <v>1</v>
      </c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14">
        <f t="shared" si="0"/>
        <v>1</v>
      </c>
      <c r="AH39" s="78">
        <f>SUM(AG39+Juli!AH31)</f>
        <v>5</v>
      </c>
      <c r="AI39" s="6"/>
    </row>
    <row r="40" spans="1:35">
      <c r="A40" s="76" t="s">
        <v>95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14">
        <f t="shared" si="0"/>
        <v>0</v>
      </c>
      <c r="AH40" s="78">
        <f>SUM(AG40+Juli!AH32)</f>
        <v>14</v>
      </c>
      <c r="AI40" s="6"/>
    </row>
    <row r="41" spans="1:35">
      <c r="A41" s="76" t="s">
        <v>74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>
        <v>1</v>
      </c>
      <c r="M41" s="30">
        <v>1</v>
      </c>
      <c r="N41" s="30"/>
      <c r="O41" s="30"/>
      <c r="P41" s="30"/>
      <c r="Q41" s="30">
        <v>1</v>
      </c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>
        <v>3</v>
      </c>
      <c r="AD41" s="30"/>
      <c r="AE41" s="30">
        <v>1</v>
      </c>
      <c r="AF41" s="30"/>
      <c r="AG41" s="14">
        <f t="shared" si="0"/>
        <v>7</v>
      </c>
      <c r="AH41" s="78">
        <f>SUM(AG41+Juli!AH33)</f>
        <v>11</v>
      </c>
      <c r="AI41" s="6"/>
    </row>
    <row r="42" spans="1:35">
      <c r="A42" s="76" t="s">
        <v>49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14">
        <f>SUM(B42:AF42)</f>
        <v>0</v>
      </c>
      <c r="AH42" s="78">
        <f>SUM(AG42+Juli!AH34)</f>
        <v>13</v>
      </c>
      <c r="AI42" s="6"/>
    </row>
    <row r="43" spans="1:35">
      <c r="A43" s="76" t="s">
        <v>10</v>
      </c>
      <c r="B43" s="30">
        <v>2</v>
      </c>
      <c r="C43" s="30">
        <v>2</v>
      </c>
      <c r="D43" s="30">
        <v>3</v>
      </c>
      <c r="E43" s="30">
        <v>10</v>
      </c>
      <c r="F43" s="30">
        <v>2</v>
      </c>
      <c r="G43" s="30">
        <v>3</v>
      </c>
      <c r="H43" s="30">
        <v>1</v>
      </c>
      <c r="I43" s="30">
        <v>1</v>
      </c>
      <c r="J43" s="30"/>
      <c r="K43" s="30">
        <v>2</v>
      </c>
      <c r="L43" s="30">
        <v>1</v>
      </c>
      <c r="M43" s="30">
        <v>1</v>
      </c>
      <c r="N43" s="30"/>
      <c r="O43" s="30">
        <v>2</v>
      </c>
      <c r="P43" s="30"/>
      <c r="Q43" s="30">
        <v>1</v>
      </c>
      <c r="R43" s="30">
        <v>1</v>
      </c>
      <c r="S43" s="30"/>
      <c r="T43" s="30"/>
      <c r="U43" s="30"/>
      <c r="V43" s="30">
        <v>1</v>
      </c>
      <c r="W43" s="30">
        <v>3</v>
      </c>
      <c r="X43" s="30">
        <v>3</v>
      </c>
      <c r="Y43" s="30"/>
      <c r="Z43" s="30"/>
      <c r="AA43" s="30">
        <v>6</v>
      </c>
      <c r="AB43" s="30">
        <v>7</v>
      </c>
      <c r="AC43" s="30">
        <v>3</v>
      </c>
      <c r="AD43" s="30"/>
      <c r="AE43" s="30">
        <v>19</v>
      </c>
      <c r="AF43" s="30">
        <v>9</v>
      </c>
      <c r="AG43" s="14">
        <f t="shared" si="0"/>
        <v>83</v>
      </c>
      <c r="AH43" s="78">
        <f>SUM(AG43+Juli!AH35)</f>
        <v>158</v>
      </c>
      <c r="AI43" s="6"/>
    </row>
    <row r="44" spans="1:35">
      <c r="A44" s="76" t="s">
        <v>75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>
        <v>2</v>
      </c>
      <c r="M44" s="30"/>
      <c r="N44" s="30"/>
      <c r="O44" s="30">
        <v>1</v>
      </c>
      <c r="P44" s="30">
        <v>2</v>
      </c>
      <c r="Q44" s="30">
        <v>4</v>
      </c>
      <c r="R44" s="30"/>
      <c r="S44" s="30">
        <v>1</v>
      </c>
      <c r="T44" s="30"/>
      <c r="U44" s="30">
        <v>3</v>
      </c>
      <c r="V44" s="30">
        <v>1</v>
      </c>
      <c r="W44" s="30"/>
      <c r="X44" s="30"/>
      <c r="Y44" s="30">
        <v>1</v>
      </c>
      <c r="Z44" s="30">
        <v>1</v>
      </c>
      <c r="AA44" s="30">
        <v>1</v>
      </c>
      <c r="AB44" s="30"/>
      <c r="AC44" s="30">
        <v>2</v>
      </c>
      <c r="AD44" s="30"/>
      <c r="AE44" s="30"/>
      <c r="AF44" s="30">
        <v>1</v>
      </c>
      <c r="AG44" s="14">
        <f t="shared" si="0"/>
        <v>20</v>
      </c>
      <c r="AH44" s="78">
        <f>SUM(AG44+Juli!AH36)</f>
        <v>27</v>
      </c>
      <c r="AI44" s="6"/>
    </row>
    <row r="45" spans="1:35">
      <c r="A45" s="76" t="s">
        <v>50</v>
      </c>
      <c r="B45" s="30"/>
      <c r="C45" s="30"/>
      <c r="D45" s="30"/>
      <c r="E45" s="30">
        <v>1</v>
      </c>
      <c r="F45" s="30"/>
      <c r="G45" s="30"/>
      <c r="H45" s="30"/>
      <c r="I45" s="30"/>
      <c r="J45" s="30">
        <v>1</v>
      </c>
      <c r="K45" s="30"/>
      <c r="L45" s="30"/>
      <c r="M45" s="30"/>
      <c r="N45" s="30">
        <v>1</v>
      </c>
      <c r="O45" s="30"/>
      <c r="P45" s="30"/>
      <c r="Q45" s="30"/>
      <c r="R45" s="30">
        <v>1</v>
      </c>
      <c r="S45" s="30"/>
      <c r="T45" s="30"/>
      <c r="U45" s="30"/>
      <c r="V45" s="30">
        <v>1</v>
      </c>
      <c r="W45" s="30"/>
      <c r="X45" s="30"/>
      <c r="Y45" s="30"/>
      <c r="Z45" s="30"/>
      <c r="AA45" s="30">
        <v>1</v>
      </c>
      <c r="AB45" s="30">
        <v>3</v>
      </c>
      <c r="AC45" s="30">
        <v>4</v>
      </c>
      <c r="AD45" s="30"/>
      <c r="AE45" s="30"/>
      <c r="AF45" s="30">
        <v>3</v>
      </c>
      <c r="AG45" s="14">
        <f t="shared" si="0"/>
        <v>16</v>
      </c>
      <c r="AH45" s="78">
        <f>SUM(AG45+Juli!AH37)</f>
        <v>36</v>
      </c>
      <c r="AI45" s="6"/>
    </row>
    <row r="46" spans="1:35">
      <c r="A46" s="76" t="s">
        <v>11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14">
        <f t="shared" si="0"/>
        <v>0</v>
      </c>
      <c r="AH46" s="78">
        <f>SUM(AG46+Juli!AH38)</f>
        <v>156</v>
      </c>
      <c r="AI46" s="6"/>
    </row>
    <row r="47" spans="1:35">
      <c r="A47" s="76" t="s">
        <v>12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14">
        <f t="shared" si="0"/>
        <v>0</v>
      </c>
      <c r="AH47" s="78">
        <f>SUM(AG47+Juli!AH39)</f>
        <v>368</v>
      </c>
      <c r="AI47" s="6"/>
    </row>
    <row r="48" spans="1:35">
      <c r="A48" s="76" t="s">
        <v>13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>
        <v>1</v>
      </c>
      <c r="W48" s="30"/>
      <c r="X48" s="30"/>
      <c r="Y48" s="30"/>
      <c r="Z48" s="30"/>
      <c r="AA48" s="30">
        <v>1</v>
      </c>
      <c r="AB48" s="30">
        <v>1</v>
      </c>
      <c r="AC48" s="30"/>
      <c r="AD48" s="30"/>
      <c r="AE48" s="30"/>
      <c r="AF48" s="30"/>
      <c r="AG48" s="14">
        <f>SUM(B48:AF48)</f>
        <v>3</v>
      </c>
      <c r="AH48" s="78">
        <f>SUM(AG48+Juli!AH40)</f>
        <v>653</v>
      </c>
      <c r="AI48" s="6"/>
    </row>
    <row r="49" spans="1:35">
      <c r="A49" s="76" t="s">
        <v>76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14">
        <f>SUM(B49:AF49)</f>
        <v>0</v>
      </c>
      <c r="AH49" s="78">
        <f>SUM(AG49+Juli!AH41)</f>
        <v>3</v>
      </c>
      <c r="AI49" s="6"/>
    </row>
    <row r="50" spans="1:35">
      <c r="A50" s="76" t="s">
        <v>77</v>
      </c>
      <c r="B50" s="30"/>
      <c r="C50" s="30"/>
      <c r="D50" s="30"/>
      <c r="E50" s="30">
        <v>1</v>
      </c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>
        <v>1</v>
      </c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14">
        <f>SUM(B50:AF50)</f>
        <v>2</v>
      </c>
      <c r="AH50" s="78">
        <f>SUM(AG50+Juli!AH42)</f>
        <v>6</v>
      </c>
      <c r="AI50" s="6"/>
    </row>
    <row r="51" spans="1:35">
      <c r="A51" s="76" t="s">
        <v>51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>
        <v>1</v>
      </c>
      <c r="M51" s="30"/>
      <c r="N51" s="30"/>
      <c r="O51" s="30"/>
      <c r="P51" s="30"/>
      <c r="Q51" s="30"/>
      <c r="R51" s="30"/>
      <c r="S51" s="30"/>
      <c r="T51" s="30"/>
      <c r="U51" s="30"/>
      <c r="V51" s="30">
        <v>2</v>
      </c>
      <c r="W51" s="30"/>
      <c r="X51" s="30">
        <v>3</v>
      </c>
      <c r="Y51" s="30"/>
      <c r="Z51" s="30"/>
      <c r="AA51" s="30">
        <v>1</v>
      </c>
      <c r="AB51" s="30">
        <v>7</v>
      </c>
      <c r="AC51" s="30">
        <v>14</v>
      </c>
      <c r="AD51" s="30">
        <v>1</v>
      </c>
      <c r="AE51" s="30"/>
      <c r="AF51" s="30">
        <v>1</v>
      </c>
      <c r="AG51" s="14">
        <f>SUM(B51:AF51)</f>
        <v>30</v>
      </c>
      <c r="AH51" s="78">
        <f>SUM(AG51+Juli!AH43)</f>
        <v>95</v>
      </c>
      <c r="AI51" s="6"/>
    </row>
    <row r="52" spans="1:35">
      <c r="A52" s="76" t="s">
        <v>78</v>
      </c>
      <c r="B52" s="30"/>
      <c r="C52" s="30"/>
      <c r="D52" s="30"/>
      <c r="E52" s="30">
        <v>1</v>
      </c>
      <c r="F52" s="30"/>
      <c r="G52" s="30"/>
      <c r="H52" s="30"/>
      <c r="I52" s="30"/>
      <c r="J52" s="30"/>
      <c r="K52" s="30"/>
      <c r="L52" s="30"/>
      <c r="M52" s="30">
        <v>2</v>
      </c>
      <c r="N52" s="30"/>
      <c r="O52" s="30"/>
      <c r="P52" s="30"/>
      <c r="Q52" s="30"/>
      <c r="R52" s="30"/>
      <c r="S52" s="30"/>
      <c r="T52" s="30"/>
      <c r="U52" s="30"/>
      <c r="V52" s="30">
        <v>2</v>
      </c>
      <c r="W52" s="30">
        <v>1</v>
      </c>
      <c r="X52" s="30"/>
      <c r="Y52" s="30"/>
      <c r="Z52" s="30"/>
      <c r="AA52" s="30"/>
      <c r="AB52" s="30"/>
      <c r="AC52" s="30">
        <v>1</v>
      </c>
      <c r="AD52" s="30"/>
      <c r="AE52" s="30"/>
      <c r="AF52" s="30"/>
      <c r="AG52" s="14">
        <f>SUM(B52:AF52)</f>
        <v>7</v>
      </c>
      <c r="AH52" s="78">
        <f>SUM(AG52+Juli!AH44)</f>
        <v>15</v>
      </c>
      <c r="AI52" s="6"/>
    </row>
    <row r="53" spans="1:35">
      <c r="A53" s="76" t="s">
        <v>14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14">
        <f>SUM(B53:AF53)</f>
        <v>0</v>
      </c>
      <c r="AH53" s="78">
        <f>SUM(AG53+Juli!AH45)</f>
        <v>1</v>
      </c>
      <c r="AI53" s="6"/>
    </row>
    <row r="54" spans="1:35">
      <c r="A54" s="76" t="s">
        <v>52</v>
      </c>
      <c r="B54" s="30">
        <v>1</v>
      </c>
      <c r="C54" s="30"/>
      <c r="D54" s="30"/>
      <c r="E54" s="30"/>
      <c r="F54" s="30"/>
      <c r="G54" s="30"/>
      <c r="H54" s="30"/>
      <c r="J54" s="30"/>
      <c r="K54" s="30"/>
      <c r="L54" s="30"/>
      <c r="M54" s="30"/>
      <c r="N54" s="30"/>
      <c r="O54" s="30"/>
      <c r="P54" s="30">
        <v>1</v>
      </c>
      <c r="Q54" s="30"/>
      <c r="R54" s="30"/>
      <c r="S54" s="30"/>
      <c r="T54" s="30"/>
      <c r="U54" s="30"/>
      <c r="V54" s="30"/>
      <c r="W54" s="30"/>
      <c r="X54" s="30">
        <v>1</v>
      </c>
      <c r="Y54" s="30"/>
      <c r="Z54" s="30"/>
      <c r="AA54" s="30"/>
      <c r="AB54" s="30">
        <v>3</v>
      </c>
      <c r="AC54" s="30"/>
      <c r="AD54" s="30"/>
      <c r="AE54" s="30"/>
      <c r="AF54" s="30"/>
      <c r="AG54" s="14">
        <f>SUM(B54:AF54)</f>
        <v>6</v>
      </c>
      <c r="AH54" s="78">
        <f>SUM(AG54+Juli!AH46)</f>
        <v>15</v>
      </c>
      <c r="AI54" s="6"/>
    </row>
    <row r="55" spans="1:35">
      <c r="A55" s="76" t="s">
        <v>15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14">
        <f t="shared" ref="AF55:AH99" si="1">SUM(B55:AF55)</f>
        <v>0</v>
      </c>
      <c r="AH55" s="78">
        <f>SUM(AG55+Juli!AH47)</f>
        <v>1</v>
      </c>
      <c r="AI55" s="6"/>
    </row>
    <row r="56" spans="1:35">
      <c r="A56" s="76" t="s">
        <v>16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14">
        <f t="shared" si="1"/>
        <v>0</v>
      </c>
      <c r="AH56" s="78">
        <f>SUM(AG56+Juli!AH48)</f>
        <v>119</v>
      </c>
      <c r="AI56" s="6"/>
    </row>
    <row r="57" spans="1:35">
      <c r="A57" s="76" t="s">
        <v>17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14">
        <f t="shared" si="1"/>
        <v>0</v>
      </c>
      <c r="AH57" s="78">
        <f>SUM(AG57+Juli!AH49)</f>
        <v>44</v>
      </c>
      <c r="AI57" s="6"/>
    </row>
    <row r="58" spans="1:35">
      <c r="A58" s="76" t="s">
        <v>18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14">
        <f t="shared" si="1"/>
        <v>0</v>
      </c>
      <c r="AH58" s="78">
        <f>SUM(AG58+Juli!AH50)</f>
        <v>20</v>
      </c>
      <c r="AI58" s="6"/>
    </row>
    <row r="59" spans="1:35">
      <c r="A59" s="76" t="s">
        <v>19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14">
        <f t="shared" si="1"/>
        <v>0</v>
      </c>
      <c r="AH59" s="78">
        <f>SUM(AG59+Juli!AH51)</f>
        <v>1</v>
      </c>
      <c r="AI59" s="6"/>
    </row>
    <row r="60" spans="1:35">
      <c r="A60" s="76" t="s">
        <v>79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14">
        <f t="shared" si="1"/>
        <v>0</v>
      </c>
      <c r="AH60" s="78">
        <f>SUM(AG60+Juli!AH52)</f>
        <v>1</v>
      </c>
      <c r="AI60" s="6"/>
    </row>
    <row r="61" spans="1:35">
      <c r="A61" s="76" t="s">
        <v>53</v>
      </c>
      <c r="B61" s="30">
        <v>1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14">
        <f t="shared" si="1"/>
        <v>1</v>
      </c>
      <c r="AH61" s="78">
        <f>SUM(AG61+Juli!AH53)</f>
        <v>9</v>
      </c>
      <c r="AI61" s="6"/>
    </row>
    <row r="62" spans="1:35">
      <c r="A62" s="76" t="s">
        <v>80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>
        <v>1</v>
      </c>
      <c r="N62" s="30"/>
      <c r="O62" s="30"/>
      <c r="P62" s="30"/>
      <c r="Q62" s="30"/>
      <c r="R62" s="30"/>
      <c r="S62" s="30"/>
      <c r="T62" s="30"/>
      <c r="U62" s="30"/>
      <c r="V62" s="30">
        <v>1</v>
      </c>
      <c r="W62" s="30">
        <v>1</v>
      </c>
      <c r="X62" s="30"/>
      <c r="Y62" s="30"/>
      <c r="Z62" s="30"/>
      <c r="AA62" s="30"/>
      <c r="AB62" s="30"/>
      <c r="AC62" s="30"/>
      <c r="AD62" s="30"/>
      <c r="AE62" s="30"/>
      <c r="AF62" s="30"/>
      <c r="AG62" s="14">
        <f t="shared" si="1"/>
        <v>3</v>
      </c>
      <c r="AH62" s="78">
        <f>SUM(AG62+Juli!AH54)</f>
        <v>16</v>
      </c>
      <c r="AI62" s="6"/>
    </row>
    <row r="63" spans="1:35">
      <c r="A63" s="76" t="s">
        <v>81</v>
      </c>
      <c r="B63" s="30"/>
      <c r="C63" s="30">
        <v>1</v>
      </c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>
        <v>1</v>
      </c>
      <c r="X63" s="30"/>
      <c r="Y63" s="30"/>
      <c r="Z63" s="30"/>
      <c r="AA63" s="30"/>
      <c r="AB63" s="30"/>
      <c r="AC63" s="30"/>
      <c r="AD63" s="30"/>
      <c r="AE63" s="30"/>
      <c r="AF63" s="30"/>
      <c r="AG63" s="14">
        <f t="shared" si="1"/>
        <v>2</v>
      </c>
      <c r="AH63" s="78">
        <f>SUM(AG63+Juli!AH55)</f>
        <v>44</v>
      </c>
      <c r="AI63" s="6"/>
    </row>
    <row r="64" spans="1:35">
      <c r="A64" s="76" t="s">
        <v>82</v>
      </c>
      <c r="B64" s="30"/>
      <c r="C64" s="30"/>
      <c r="D64" s="30"/>
      <c r="E64" s="30"/>
      <c r="F64" s="30"/>
      <c r="G64" s="30"/>
      <c r="H64" s="30"/>
      <c r="I64" s="30"/>
      <c r="J64" s="30"/>
      <c r="K64" s="30">
        <v>1</v>
      </c>
      <c r="L64" s="30">
        <v>1</v>
      </c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14">
        <f t="shared" si="1"/>
        <v>2</v>
      </c>
      <c r="AH64" s="78">
        <f>SUM(AG64+Juli!AH56)</f>
        <v>44</v>
      </c>
      <c r="AI64" s="6"/>
    </row>
    <row r="65" spans="1:35">
      <c r="A65" s="76" t="s">
        <v>54</v>
      </c>
      <c r="B65" s="30"/>
      <c r="C65" s="30"/>
      <c r="D65" s="30"/>
      <c r="E65" s="30"/>
      <c r="F65" s="30"/>
      <c r="G65" s="30"/>
      <c r="H65" s="30">
        <v>1</v>
      </c>
      <c r="I65" s="30"/>
      <c r="J65" s="30"/>
      <c r="K65" s="30">
        <v>3</v>
      </c>
      <c r="L65" s="30">
        <v>2</v>
      </c>
      <c r="M65" s="30">
        <v>1</v>
      </c>
      <c r="N65" s="30"/>
      <c r="O65" s="30"/>
      <c r="P65" s="30"/>
      <c r="Q65" s="30"/>
      <c r="R65" s="30"/>
      <c r="S65" s="30"/>
      <c r="T65" s="30"/>
      <c r="U65" s="30"/>
      <c r="V65" s="30">
        <v>1</v>
      </c>
      <c r="W65" s="30"/>
      <c r="X65" s="30"/>
      <c r="Y65" s="30"/>
      <c r="Z65" s="30"/>
      <c r="AA65" s="30"/>
      <c r="AB65" s="30"/>
      <c r="AC65" s="30">
        <v>1</v>
      </c>
      <c r="AD65" s="30"/>
      <c r="AE65" s="30"/>
      <c r="AF65" s="30"/>
      <c r="AG65" s="14">
        <f>SUM(B65:AF65)</f>
        <v>9</v>
      </c>
      <c r="AH65" s="78">
        <f>SUM(AG65+Juli!AH57)</f>
        <v>181</v>
      </c>
      <c r="AI65" s="6"/>
    </row>
    <row r="66" spans="1:35">
      <c r="A66" s="76" t="s">
        <v>83</v>
      </c>
      <c r="B66" s="30"/>
      <c r="C66" s="30"/>
      <c r="D66" s="30"/>
      <c r="E66" s="30"/>
      <c r="F66" s="30"/>
      <c r="G66" s="30"/>
      <c r="H66" s="30"/>
      <c r="I66" s="30"/>
      <c r="J66" s="30"/>
      <c r="K66" s="30">
        <v>1</v>
      </c>
      <c r="L66" s="30">
        <v>1</v>
      </c>
      <c r="M66" s="30">
        <v>2</v>
      </c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>
        <v>1</v>
      </c>
      <c r="AC66" s="30">
        <v>1</v>
      </c>
      <c r="AD66" s="30"/>
      <c r="AE66" s="30"/>
      <c r="AF66" s="30"/>
      <c r="AG66" s="14">
        <f>SUM(B66:AF66)</f>
        <v>6</v>
      </c>
      <c r="AH66" s="78">
        <f>SUM(AG66+Juli!AH58)</f>
        <v>68</v>
      </c>
      <c r="AI66" s="6"/>
    </row>
    <row r="67" spans="1:35">
      <c r="A67" s="76" t="s">
        <v>84</v>
      </c>
      <c r="B67" s="30"/>
      <c r="C67" s="30"/>
      <c r="D67" s="30"/>
      <c r="E67" s="30"/>
      <c r="F67" s="30">
        <v>1</v>
      </c>
      <c r="G67" s="30"/>
      <c r="H67" s="30"/>
      <c r="I67" s="30"/>
      <c r="J67" s="30">
        <v>1</v>
      </c>
      <c r="K67" s="30"/>
      <c r="L67" s="30">
        <v>1</v>
      </c>
      <c r="M67" s="30">
        <v>1</v>
      </c>
      <c r="N67" s="30"/>
      <c r="O67" s="30"/>
      <c r="P67" s="30"/>
      <c r="Q67" s="30"/>
      <c r="R67" s="30"/>
      <c r="S67" s="30"/>
      <c r="T67" s="30"/>
      <c r="U67" s="30"/>
      <c r="V67" s="30">
        <v>3</v>
      </c>
      <c r="W67" s="30"/>
      <c r="X67" s="30"/>
      <c r="Y67" s="30"/>
      <c r="Z67" s="30"/>
      <c r="AA67" s="30"/>
      <c r="AB67" s="30">
        <v>1</v>
      </c>
      <c r="AC67" s="30">
        <v>2</v>
      </c>
      <c r="AD67" s="30">
        <v>1</v>
      </c>
      <c r="AE67" s="30"/>
      <c r="AF67" s="30"/>
      <c r="AG67" s="14">
        <f t="shared" ref="AG67:AG71" si="2">SUM(B67:AF67)</f>
        <v>11</v>
      </c>
      <c r="AH67" s="78">
        <f>SUM(AG67+Juli!AH59)</f>
        <v>97</v>
      </c>
      <c r="AI67" s="6"/>
    </row>
    <row r="68" spans="1:35">
      <c r="A68" s="76" t="s">
        <v>55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14">
        <f t="shared" si="2"/>
        <v>0</v>
      </c>
      <c r="AH68" s="78">
        <f>SUM(AG68+Juli!AH60)</f>
        <v>44</v>
      </c>
      <c r="AI68" s="6"/>
    </row>
    <row r="69" spans="1:35">
      <c r="A69" s="76" t="s">
        <v>85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14">
        <f t="shared" si="2"/>
        <v>0</v>
      </c>
      <c r="AH69" s="78">
        <f>SUM(AG69+Juli!AH61)</f>
        <v>1</v>
      </c>
      <c r="AI69" s="6"/>
    </row>
    <row r="70" spans="1:35">
      <c r="A70" s="76" t="s">
        <v>86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14">
        <f t="shared" si="2"/>
        <v>0</v>
      </c>
      <c r="AH70" s="78">
        <f>SUM(AG70+Juli!AH62)</f>
        <v>1</v>
      </c>
      <c r="AI70" s="6"/>
    </row>
    <row r="71" spans="1:35">
      <c r="A71" s="76" t="s">
        <v>20</v>
      </c>
      <c r="B71" s="30"/>
      <c r="C71" s="30"/>
      <c r="D71" s="30"/>
      <c r="E71" s="30"/>
      <c r="F71" s="30"/>
      <c r="G71" s="30">
        <v>1</v>
      </c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14">
        <f t="shared" si="2"/>
        <v>1</v>
      </c>
      <c r="AH71" s="78">
        <f>SUM(AG71+Juli!AH63)</f>
        <v>389</v>
      </c>
      <c r="AI71" s="6"/>
    </row>
    <row r="72" spans="1:35">
      <c r="A72" s="76" t="s">
        <v>56</v>
      </c>
      <c r="B72" s="30">
        <v>8</v>
      </c>
      <c r="C72" s="30">
        <v>2</v>
      </c>
      <c r="D72" s="30">
        <v>6</v>
      </c>
      <c r="E72" s="30">
        <v>1</v>
      </c>
      <c r="F72" s="30">
        <v>1</v>
      </c>
      <c r="G72" s="30">
        <v>5</v>
      </c>
      <c r="H72" s="30">
        <v>1</v>
      </c>
      <c r="I72" s="30">
        <v>1</v>
      </c>
      <c r="J72" s="30">
        <v>5</v>
      </c>
      <c r="K72" s="30">
        <v>19</v>
      </c>
      <c r="L72" s="30">
        <v>62</v>
      </c>
      <c r="M72" s="30">
        <v>17</v>
      </c>
      <c r="N72" s="30"/>
      <c r="O72" s="30">
        <v>7</v>
      </c>
      <c r="P72" s="30">
        <v>4</v>
      </c>
      <c r="Q72" s="30">
        <v>2</v>
      </c>
      <c r="R72" s="30">
        <v>69</v>
      </c>
      <c r="S72" s="30">
        <v>37</v>
      </c>
      <c r="T72" s="30">
        <v>4</v>
      </c>
      <c r="U72" s="30">
        <v>17</v>
      </c>
      <c r="V72" s="30">
        <v>63</v>
      </c>
      <c r="W72" s="30">
        <v>14</v>
      </c>
      <c r="X72" s="30">
        <v>24</v>
      </c>
      <c r="Y72" s="30">
        <v>7</v>
      </c>
      <c r="Z72" s="30"/>
      <c r="AA72" s="30">
        <v>8</v>
      </c>
      <c r="AB72" s="30">
        <v>116</v>
      </c>
      <c r="AC72" s="30">
        <v>70</v>
      </c>
      <c r="AD72" s="30">
        <v>3</v>
      </c>
      <c r="AE72" s="30">
        <v>2</v>
      </c>
      <c r="AF72" s="30">
        <v>15</v>
      </c>
      <c r="AG72" s="14">
        <f t="shared" si="1"/>
        <v>590</v>
      </c>
      <c r="AH72" s="78">
        <f>SUM(AG72+Juli!AH64)</f>
        <v>1175</v>
      </c>
      <c r="AI72" s="6"/>
    </row>
    <row r="73" spans="1:35">
      <c r="A73" s="76" t="s">
        <v>21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14">
        <f t="shared" si="1"/>
        <v>0</v>
      </c>
      <c r="AH73" s="78">
        <f>SUM(AG73+Juli!AH65)</f>
        <v>170</v>
      </c>
      <c r="AI73" s="6"/>
    </row>
    <row r="74" spans="1:35">
      <c r="A74" s="76" t="s">
        <v>22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14">
        <f t="shared" si="1"/>
        <v>0</v>
      </c>
      <c r="AH74" s="78">
        <f>SUM(AG74+Juli!AH66)</f>
        <v>2</v>
      </c>
      <c r="AI74" s="6"/>
    </row>
    <row r="75" spans="1:35">
      <c r="A75" s="76" t="s">
        <v>87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>
        <v>1</v>
      </c>
      <c r="M75" s="30"/>
      <c r="N75" s="30"/>
      <c r="O75" s="30"/>
      <c r="P75" s="30"/>
      <c r="Q75" s="30"/>
      <c r="R75" s="30">
        <v>1</v>
      </c>
      <c r="S75" s="30"/>
      <c r="T75" s="30"/>
      <c r="U75" s="30"/>
      <c r="V75" s="30"/>
      <c r="W75" s="30"/>
      <c r="X75" s="30"/>
      <c r="Y75" s="30"/>
      <c r="Z75" s="30"/>
      <c r="AA75" s="30"/>
      <c r="AB75" s="30">
        <v>1</v>
      </c>
      <c r="AC75" s="30">
        <v>4</v>
      </c>
      <c r="AD75" s="30"/>
      <c r="AE75" s="30"/>
      <c r="AF75" s="30"/>
      <c r="AG75" s="14">
        <f t="shared" si="1"/>
        <v>7</v>
      </c>
      <c r="AH75" s="78">
        <f>SUM(AG75+Juli!AH67)</f>
        <v>27</v>
      </c>
      <c r="AI75" s="6"/>
    </row>
    <row r="76" spans="1:35">
      <c r="A76" s="76" t="s">
        <v>88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14">
        <f t="shared" si="1"/>
        <v>0</v>
      </c>
      <c r="AH76" s="78">
        <f>SUM(AG76+Juli!AH68)</f>
        <v>1</v>
      </c>
      <c r="AI76" s="6"/>
    </row>
    <row r="77" spans="1:35">
      <c r="A77" s="76" t="s">
        <v>57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>
        <v>1</v>
      </c>
      <c r="Y77" s="30"/>
      <c r="Z77" s="30"/>
      <c r="AA77" s="30"/>
      <c r="AB77" s="30"/>
      <c r="AC77" s="30"/>
      <c r="AD77" s="30"/>
      <c r="AE77" s="30"/>
      <c r="AF77" s="30">
        <v>1</v>
      </c>
      <c r="AG77" s="14">
        <f t="shared" si="1"/>
        <v>2</v>
      </c>
      <c r="AH77" s="78">
        <f>SUM(AG77+Juli!AH69)</f>
        <v>15</v>
      </c>
      <c r="AI77" s="6"/>
    </row>
    <row r="78" spans="1:35">
      <c r="A78" s="76" t="s">
        <v>23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14">
        <f t="shared" si="1"/>
        <v>0</v>
      </c>
      <c r="AH78" s="78">
        <f>SUM(AG78+Juli!AH70)</f>
        <v>6</v>
      </c>
      <c r="AI78" s="6"/>
    </row>
    <row r="79" spans="1:35">
      <c r="A79" s="76" t="s">
        <v>24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14"/>
      <c r="AE79" s="30"/>
      <c r="AF79" s="30"/>
      <c r="AG79" s="14">
        <f t="shared" si="1"/>
        <v>0</v>
      </c>
      <c r="AH79" s="78">
        <f>SUM(AG79+Juli!AH71)</f>
        <v>20</v>
      </c>
      <c r="AI79" s="6"/>
    </row>
    <row r="80" spans="1:35">
      <c r="A80" s="76" t="s">
        <v>25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14">
        <f t="shared" si="1"/>
        <v>0</v>
      </c>
      <c r="AH80" s="78">
        <f>SUM(AG80+Juli!AH72)</f>
        <v>4</v>
      </c>
      <c r="AI80" s="6"/>
    </row>
    <row r="81" spans="1:35">
      <c r="A81" s="76" t="s">
        <v>89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>
        <v>1</v>
      </c>
      <c r="AB81" s="30"/>
      <c r="AC81" s="30"/>
      <c r="AD81" s="30"/>
      <c r="AE81" s="30"/>
      <c r="AF81" s="30"/>
      <c r="AG81" s="14">
        <f t="shared" si="1"/>
        <v>1</v>
      </c>
      <c r="AH81" s="78">
        <f>SUM(AG81+Juli!AH73)</f>
        <v>14</v>
      </c>
      <c r="AI81" s="6"/>
    </row>
    <row r="82" spans="1:35">
      <c r="A82" s="76" t="s">
        <v>58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14">
        <f t="shared" si="1"/>
        <v>0</v>
      </c>
      <c r="AH82" s="78">
        <f>SUM(AG82+Juli!AH74)</f>
        <v>1</v>
      </c>
      <c r="AI82" s="6"/>
    </row>
    <row r="83" spans="1:35">
      <c r="A83" s="76" t="s">
        <v>26</v>
      </c>
      <c r="B83" s="30">
        <v>2</v>
      </c>
      <c r="C83" s="30"/>
      <c r="D83" s="30"/>
      <c r="E83" s="30"/>
      <c r="F83" s="30"/>
      <c r="G83" s="30"/>
      <c r="H83" s="30"/>
      <c r="I83" s="30"/>
      <c r="J83" s="30"/>
      <c r="K83" s="30">
        <v>1</v>
      </c>
      <c r="L83" s="30">
        <v>1</v>
      </c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14">
        <f t="shared" si="1"/>
        <v>4</v>
      </c>
      <c r="AH83" s="78">
        <f>SUM(AG83+Juli!AH75)</f>
        <v>151</v>
      </c>
      <c r="AI83" s="6"/>
    </row>
    <row r="84" spans="1:35">
      <c r="A84" s="76" t="s">
        <v>59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14">
        <f t="shared" si="1"/>
        <v>0</v>
      </c>
      <c r="AH84" s="78">
        <f>SUM(AG84+Juli!AH76)</f>
        <v>1</v>
      </c>
      <c r="AI84" s="6"/>
    </row>
    <row r="85" spans="1:35">
      <c r="A85" s="71" t="s">
        <v>113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70">
        <v>1</v>
      </c>
      <c r="Q85" s="30">
        <v>1</v>
      </c>
      <c r="R85" s="30"/>
      <c r="S85" s="30"/>
      <c r="T85" s="30"/>
      <c r="U85" s="30"/>
      <c r="V85" s="30">
        <v>1</v>
      </c>
      <c r="W85" s="30"/>
      <c r="X85" s="30">
        <v>2</v>
      </c>
      <c r="Y85" s="30"/>
      <c r="Z85" s="30"/>
      <c r="AA85" s="30"/>
      <c r="AB85" s="30"/>
      <c r="AC85" s="30"/>
      <c r="AD85" s="30"/>
      <c r="AE85" s="30"/>
      <c r="AF85" s="30"/>
      <c r="AG85" s="77">
        <f t="shared" si="1"/>
        <v>5</v>
      </c>
      <c r="AH85" s="78">
        <f>SUM(AG85)</f>
        <v>5</v>
      </c>
      <c r="AI85" s="6"/>
    </row>
    <row r="86" spans="1:35">
      <c r="A86" s="76" t="s">
        <v>27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14">
        <f t="shared" si="1"/>
        <v>0</v>
      </c>
      <c r="AH86" s="78">
        <f>SUM(AG86+Juli!AH77)</f>
        <v>526</v>
      </c>
      <c r="AI86" s="6"/>
    </row>
    <row r="87" spans="1:35">
      <c r="A87" s="76" t="s">
        <v>28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O87" s="30"/>
      <c r="P87" s="30"/>
      <c r="Q87" s="30"/>
      <c r="R87" s="30"/>
      <c r="S87" s="30"/>
      <c r="T87" s="30"/>
      <c r="U87" s="30"/>
      <c r="V87" s="30">
        <v>1</v>
      </c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14">
        <f t="shared" si="1"/>
        <v>1</v>
      </c>
      <c r="AH87" s="78">
        <f>SUM(AG87+Juli!AH78)</f>
        <v>18</v>
      </c>
      <c r="AI87" s="6"/>
    </row>
    <row r="88" spans="1:35">
      <c r="A88" s="76" t="s">
        <v>29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14">
        <f t="shared" si="1"/>
        <v>0</v>
      </c>
      <c r="AH88" s="78">
        <f>SUM(AG88+Juli!AH79)</f>
        <v>17</v>
      </c>
      <c r="AI88" s="6"/>
    </row>
    <row r="89" spans="1:35">
      <c r="A89" s="76" t="s">
        <v>60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14">
        <f t="shared" si="1"/>
        <v>0</v>
      </c>
      <c r="AH89" s="78">
        <f>SUM(AG89+Juli!AH80)</f>
        <v>2</v>
      </c>
      <c r="AI89" s="6"/>
    </row>
    <row r="90" spans="1:35">
      <c r="A90" s="76" t="s">
        <v>30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14">
        <f t="shared" si="1"/>
        <v>0</v>
      </c>
      <c r="AH90" s="78">
        <f>SUM(AG90+Juli!AH81)</f>
        <v>30</v>
      </c>
      <c r="AI90" s="6"/>
    </row>
    <row r="91" spans="1:35">
      <c r="A91" s="76" t="s">
        <v>90</v>
      </c>
      <c r="B91" s="30"/>
      <c r="C91" s="30"/>
      <c r="D91" s="30"/>
      <c r="E91" s="30"/>
      <c r="F91" s="30"/>
      <c r="G91" s="30"/>
      <c r="H91" s="30">
        <v>2</v>
      </c>
      <c r="I91" s="30">
        <v>1</v>
      </c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14">
        <f t="shared" si="1"/>
        <v>3</v>
      </c>
      <c r="AH91" s="78">
        <f>SUM(AG91+Juli!AH82)</f>
        <v>21</v>
      </c>
      <c r="AI91" s="6"/>
    </row>
    <row r="92" spans="1:35">
      <c r="A92" s="76" t="s">
        <v>31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14">
        <f t="shared" si="1"/>
        <v>0</v>
      </c>
      <c r="AH92" s="78">
        <f>SUM(AG92+Juli!AH83)</f>
        <v>51</v>
      </c>
      <c r="AI92" s="6"/>
    </row>
    <row r="93" spans="1:35">
      <c r="A93" s="76" t="s">
        <v>96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14">
        <f t="shared" si="1"/>
        <v>0</v>
      </c>
      <c r="AH93" s="78">
        <f>SUM(AG93+Juli!AH84)</f>
        <v>1</v>
      </c>
      <c r="AI93" s="6"/>
    </row>
    <row r="94" spans="1:35">
      <c r="A94" s="76" t="s">
        <v>91</v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>
        <v>1</v>
      </c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14">
        <f t="shared" si="1"/>
        <v>1</v>
      </c>
      <c r="AH94" s="78">
        <f>SUM(AG94+Juli!AH85)</f>
        <v>2</v>
      </c>
      <c r="AI94" s="6"/>
    </row>
    <row r="95" spans="1:35">
      <c r="A95" s="76" t="s">
        <v>32</v>
      </c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14">
        <f t="shared" si="1"/>
        <v>0</v>
      </c>
      <c r="AH95" s="78">
        <f>SUM(AG95+Juli!AH86)</f>
        <v>10</v>
      </c>
      <c r="AI95" s="6"/>
    </row>
    <row r="96" spans="1:35">
      <c r="A96" s="76" t="s">
        <v>33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14">
        <f t="shared" si="1"/>
        <v>0</v>
      </c>
      <c r="AH96" s="78">
        <f>SUM(AG96+Juli!AH87)</f>
        <v>4</v>
      </c>
      <c r="AI96" s="6"/>
    </row>
    <row r="97" spans="1:35">
      <c r="A97" s="76" t="s">
        <v>34</v>
      </c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14">
        <f t="shared" si="1"/>
        <v>0</v>
      </c>
      <c r="AH97" s="78">
        <f>SUM(AG97+Juli!AH88)</f>
        <v>19</v>
      </c>
      <c r="AI97" s="6"/>
    </row>
    <row r="98" spans="1:35">
      <c r="A98" s="76" t="s">
        <v>35</v>
      </c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14">
        <f t="shared" si="1"/>
        <v>0</v>
      </c>
      <c r="AH98" s="78">
        <f>SUM(AG98+Juli!AH89)</f>
        <v>3</v>
      </c>
      <c r="AI98" s="6"/>
    </row>
    <row r="99" spans="1:35">
      <c r="A99" s="76" t="s">
        <v>36</v>
      </c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14">
        <f t="shared" si="1"/>
        <v>0</v>
      </c>
      <c r="AH99" s="78">
        <f>SUM(AG99+Juli!AH90)</f>
        <v>45</v>
      </c>
      <c r="AI99" s="6"/>
    </row>
    <row r="100" spans="1:35">
      <c r="A100" s="45"/>
      <c r="B100" s="20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8"/>
      <c r="AG100" s="86">
        <f>SUM(AG2:AG99)</f>
        <v>1187</v>
      </c>
      <c r="AH100" s="50">
        <f>SUM(AH2:AH99)</f>
        <v>6362</v>
      </c>
    </row>
    <row r="101" spans="1:35">
      <c r="A101" s="51" t="s">
        <v>37</v>
      </c>
      <c r="B101" s="52">
        <f>SUM(B2:B99)</f>
        <v>17</v>
      </c>
      <c r="C101" s="52">
        <f>SUM(C2:C99)</f>
        <v>7</v>
      </c>
      <c r="D101" s="52">
        <f>SUM(D2:D99)</f>
        <v>15</v>
      </c>
      <c r="E101" s="52">
        <f>SUM(E2:E99)</f>
        <v>18</v>
      </c>
      <c r="F101" s="52">
        <f>SUM(F2:F99)</f>
        <v>15</v>
      </c>
      <c r="G101" s="52">
        <f>SUM(G2:G99)</f>
        <v>28</v>
      </c>
      <c r="H101" s="52">
        <f>SUM(H2:H99)</f>
        <v>35</v>
      </c>
      <c r="I101" s="52">
        <f>SUM(I2:I99)</f>
        <v>9</v>
      </c>
      <c r="J101" s="52">
        <f>SUM(J2:J99)</f>
        <v>14</v>
      </c>
      <c r="K101" s="52">
        <f>SUM(K2:K99)</f>
        <v>53</v>
      </c>
      <c r="L101" s="52">
        <f>SUM(L2:L99)</f>
        <v>79</v>
      </c>
      <c r="M101" s="52">
        <f>SUM(M2:M99)</f>
        <v>32</v>
      </c>
      <c r="N101" s="52">
        <f>SUM(N2:N99)</f>
        <v>7</v>
      </c>
      <c r="O101" s="52">
        <f>SUM(O2:O99)</f>
        <v>17</v>
      </c>
      <c r="P101" s="52">
        <f>SUM(P2:P99)</f>
        <v>10</v>
      </c>
      <c r="Q101" s="52">
        <f>SUM(Q2:Q99)</f>
        <v>12</v>
      </c>
      <c r="R101" s="52">
        <f>SUM(R2:R99)</f>
        <v>73</v>
      </c>
      <c r="S101" s="52">
        <f>SUM(S2:S99)</f>
        <v>41</v>
      </c>
      <c r="T101" s="52">
        <f>SUM(T2:T99)</f>
        <v>9</v>
      </c>
      <c r="U101" s="52">
        <f>SUM(U2:U99)</f>
        <v>22</v>
      </c>
      <c r="V101" s="52">
        <f>SUM(V2:V99)</f>
        <v>95</v>
      </c>
      <c r="W101" s="52">
        <f>SUM(W2:W99)</f>
        <v>35</v>
      </c>
      <c r="X101" s="52">
        <f>SUM(X2:X99)</f>
        <v>55</v>
      </c>
      <c r="Y101" s="52">
        <f>SUM(Y2:Y99)</f>
        <v>28</v>
      </c>
      <c r="Z101" s="52">
        <f>SUM(Z2:Z99)</f>
        <v>9</v>
      </c>
      <c r="AA101" s="52">
        <f>SUM(AA2:AA99)</f>
        <v>54</v>
      </c>
      <c r="AB101" s="52">
        <f>SUM(AB2:AB99)</f>
        <v>173</v>
      </c>
      <c r="AC101" s="52">
        <f>SUM(AC2:AC99)</f>
        <v>128</v>
      </c>
      <c r="AD101" s="52">
        <f>SUM(AD2:AD99)</f>
        <v>12</v>
      </c>
      <c r="AE101" s="52">
        <f>SUM(AE2:AE99)</f>
        <v>27</v>
      </c>
      <c r="AF101" s="52">
        <f>SUM(AF2:AF99)</f>
        <v>58</v>
      </c>
      <c r="AG101" s="53"/>
      <c r="AH101" s="54"/>
    </row>
    <row r="102" spans="1:35">
      <c r="A102" s="55" t="s">
        <v>38</v>
      </c>
      <c r="B102" s="56">
        <f>COUNT(B2:B99)</f>
        <v>7</v>
      </c>
      <c r="C102" s="56">
        <f>COUNT(C2:C99)</f>
        <v>4</v>
      </c>
      <c r="D102" s="56">
        <f>COUNT(D2:D99)</f>
        <v>6</v>
      </c>
      <c r="E102" s="56">
        <f>COUNT(E2:E99)</f>
        <v>8</v>
      </c>
      <c r="F102" s="56">
        <f>COUNT(F2:F99)</f>
        <v>7</v>
      </c>
      <c r="G102" s="56">
        <f>COUNT(G2:G99)</f>
        <v>10</v>
      </c>
      <c r="H102" s="56">
        <f>COUNT(H2:H99)</f>
        <v>10</v>
      </c>
      <c r="I102" s="56">
        <f>COUNT(I2:I99)</f>
        <v>6</v>
      </c>
      <c r="J102" s="56">
        <f>COUNT(J2:J99)</f>
        <v>7</v>
      </c>
      <c r="K102" s="56">
        <f>COUNT(K2:K99)</f>
        <v>13</v>
      </c>
      <c r="L102" s="56">
        <f>COUNT(L2:L99)</f>
        <v>15</v>
      </c>
      <c r="M102" s="56">
        <f>COUNT(M2:M99)</f>
        <v>11</v>
      </c>
      <c r="N102" s="56">
        <f>COUNT(N2:N99)</f>
        <v>5</v>
      </c>
      <c r="O102" s="56">
        <f>COUNT(O2:O99)</f>
        <v>7</v>
      </c>
      <c r="P102" s="56">
        <f>COUNT(P2:P99)</f>
        <v>6</v>
      </c>
      <c r="Q102" s="56">
        <f>COUNT(Q2:Q99)</f>
        <v>7</v>
      </c>
      <c r="R102" s="56">
        <f>COUNT(R2:R99)</f>
        <v>5</v>
      </c>
      <c r="S102" s="56">
        <f>COUNT(S2:S99)</f>
        <v>5</v>
      </c>
      <c r="T102" s="56">
        <f>COUNT(T2:T99)</f>
        <v>4</v>
      </c>
      <c r="U102" s="56">
        <f>COUNT(U2:U99)</f>
        <v>3</v>
      </c>
      <c r="V102" s="56">
        <f>COUNT(V2:V99)</f>
        <v>16</v>
      </c>
      <c r="W102" s="56">
        <f>COUNT(W2:W99)</f>
        <v>13</v>
      </c>
      <c r="X102" s="56">
        <f>COUNT(X2:X99)</f>
        <v>14</v>
      </c>
      <c r="Y102" s="56">
        <f>COUNT(Y2:Y99)</f>
        <v>9</v>
      </c>
      <c r="Z102" s="56">
        <f>COUNT(Z2:Z99)</f>
        <v>4</v>
      </c>
      <c r="AA102" s="56">
        <f>COUNT(AA2:AA99)</f>
        <v>11</v>
      </c>
      <c r="AB102" s="56">
        <f>COUNT(AB2:AB99)</f>
        <v>16</v>
      </c>
      <c r="AC102" s="56">
        <f>COUNT(AC2:AC99)</f>
        <v>19</v>
      </c>
      <c r="AD102" s="56">
        <f>COUNT(AD2:AD99)</f>
        <v>6</v>
      </c>
      <c r="AE102" s="56">
        <f>COUNT(AE2:AE99)</f>
        <v>5</v>
      </c>
      <c r="AF102" s="56">
        <f>COUNT(AF2:AF99)</f>
        <v>11</v>
      </c>
      <c r="AG102" s="54"/>
      <c r="AH102" s="54"/>
    </row>
    <row r="103" spans="1:35">
      <c r="A103" s="57" t="s">
        <v>39</v>
      </c>
      <c r="B103" s="83">
        <f>B101</f>
        <v>17</v>
      </c>
      <c r="C103" s="59">
        <f t="shared" ref="C103:AF103" si="3">SUM(C101+B103)</f>
        <v>24</v>
      </c>
      <c r="D103" s="59">
        <f t="shared" si="3"/>
        <v>39</v>
      </c>
      <c r="E103" s="59">
        <f t="shared" si="3"/>
        <v>57</v>
      </c>
      <c r="F103" s="59">
        <f t="shared" si="3"/>
        <v>72</v>
      </c>
      <c r="G103" s="59">
        <f t="shared" si="3"/>
        <v>100</v>
      </c>
      <c r="H103" s="59">
        <f t="shared" si="3"/>
        <v>135</v>
      </c>
      <c r="I103" s="59">
        <f t="shared" si="3"/>
        <v>144</v>
      </c>
      <c r="J103" s="59">
        <f t="shared" si="3"/>
        <v>158</v>
      </c>
      <c r="K103" s="59">
        <f t="shared" si="3"/>
        <v>211</v>
      </c>
      <c r="L103" s="59">
        <f t="shared" si="3"/>
        <v>290</v>
      </c>
      <c r="M103" s="59">
        <f t="shared" si="3"/>
        <v>322</v>
      </c>
      <c r="N103" s="59">
        <f t="shared" si="3"/>
        <v>329</v>
      </c>
      <c r="O103" s="59">
        <f t="shared" si="3"/>
        <v>346</v>
      </c>
      <c r="P103" s="59">
        <f t="shared" si="3"/>
        <v>356</v>
      </c>
      <c r="Q103" s="59">
        <f t="shared" si="3"/>
        <v>368</v>
      </c>
      <c r="R103" s="59">
        <f t="shared" si="3"/>
        <v>441</v>
      </c>
      <c r="S103" s="59">
        <f t="shared" si="3"/>
        <v>482</v>
      </c>
      <c r="T103" s="59">
        <f t="shared" si="3"/>
        <v>491</v>
      </c>
      <c r="U103" s="59">
        <f t="shared" si="3"/>
        <v>513</v>
      </c>
      <c r="V103" s="59">
        <f t="shared" si="3"/>
        <v>608</v>
      </c>
      <c r="W103" s="59">
        <f t="shared" si="3"/>
        <v>643</v>
      </c>
      <c r="X103" s="59">
        <f t="shared" si="3"/>
        <v>698</v>
      </c>
      <c r="Y103" s="59">
        <f t="shared" si="3"/>
        <v>726</v>
      </c>
      <c r="Z103" s="59">
        <f t="shared" si="3"/>
        <v>735</v>
      </c>
      <c r="AA103" s="59">
        <f t="shared" si="3"/>
        <v>789</v>
      </c>
      <c r="AB103" s="59">
        <f t="shared" si="3"/>
        <v>962</v>
      </c>
      <c r="AC103" s="59">
        <f t="shared" si="3"/>
        <v>1090</v>
      </c>
      <c r="AD103" s="59">
        <f t="shared" si="3"/>
        <v>1102</v>
      </c>
      <c r="AE103" s="59">
        <f t="shared" si="3"/>
        <v>1129</v>
      </c>
      <c r="AF103" s="59">
        <f t="shared" si="3"/>
        <v>1187</v>
      </c>
      <c r="AG103" s="87">
        <f>SUM(B101:AF101)</f>
        <v>1187</v>
      </c>
      <c r="AH103" s="54"/>
      <c r="AI103" s="60" t="s">
        <v>62</v>
      </c>
    </row>
    <row r="104" spans="1:35">
      <c r="A104" s="61" t="s">
        <v>41</v>
      </c>
      <c r="B104" s="62">
        <f>SUM(B101+Juli!AG95)</f>
        <v>5192</v>
      </c>
      <c r="C104" s="62">
        <f>SUM(B104+C101)</f>
        <v>5199</v>
      </c>
      <c r="D104" s="62">
        <f t="shared" ref="D104:AG104" si="4">SUM(C104+D101)</f>
        <v>5214</v>
      </c>
      <c r="E104" s="62">
        <f t="shared" si="4"/>
        <v>5232</v>
      </c>
      <c r="F104" s="62">
        <f t="shared" si="4"/>
        <v>5247</v>
      </c>
      <c r="G104" s="62">
        <f t="shared" si="4"/>
        <v>5275</v>
      </c>
      <c r="H104" s="62">
        <f t="shared" si="4"/>
        <v>5310</v>
      </c>
      <c r="I104" s="62">
        <f t="shared" si="4"/>
        <v>5319</v>
      </c>
      <c r="J104" s="62">
        <f t="shared" si="4"/>
        <v>5333</v>
      </c>
      <c r="K104" s="62">
        <f t="shared" si="4"/>
        <v>5386</v>
      </c>
      <c r="L104" s="62">
        <f t="shared" si="4"/>
        <v>5465</v>
      </c>
      <c r="M104" s="62">
        <f t="shared" si="4"/>
        <v>5497</v>
      </c>
      <c r="N104" s="62">
        <f t="shared" si="4"/>
        <v>5504</v>
      </c>
      <c r="O104" s="62">
        <f t="shared" si="4"/>
        <v>5521</v>
      </c>
      <c r="P104" s="62">
        <f t="shared" si="4"/>
        <v>5531</v>
      </c>
      <c r="Q104" s="62">
        <f t="shared" si="4"/>
        <v>5543</v>
      </c>
      <c r="R104" s="62">
        <f t="shared" si="4"/>
        <v>5616</v>
      </c>
      <c r="S104" s="62">
        <f t="shared" si="4"/>
        <v>5657</v>
      </c>
      <c r="T104" s="62">
        <f t="shared" si="4"/>
        <v>5666</v>
      </c>
      <c r="U104" s="62">
        <f t="shared" si="4"/>
        <v>5688</v>
      </c>
      <c r="V104" s="62">
        <f t="shared" si="4"/>
        <v>5783</v>
      </c>
      <c r="W104" s="62">
        <f t="shared" si="4"/>
        <v>5818</v>
      </c>
      <c r="X104" s="62">
        <f t="shared" si="4"/>
        <v>5873</v>
      </c>
      <c r="Y104" s="62">
        <f t="shared" si="4"/>
        <v>5901</v>
      </c>
      <c r="Z104" s="62">
        <f t="shared" si="4"/>
        <v>5910</v>
      </c>
      <c r="AA104" s="62">
        <f t="shared" si="4"/>
        <v>5964</v>
      </c>
      <c r="AB104" s="62">
        <f t="shared" si="4"/>
        <v>6137</v>
      </c>
      <c r="AC104" s="62">
        <f t="shared" si="4"/>
        <v>6265</v>
      </c>
      <c r="AD104" s="62">
        <f t="shared" si="4"/>
        <v>6277</v>
      </c>
      <c r="AE104" s="62">
        <f t="shared" si="4"/>
        <v>6304</v>
      </c>
      <c r="AF104" s="62">
        <f t="shared" si="4"/>
        <v>6362</v>
      </c>
      <c r="AG104" s="84">
        <f t="shared" si="4"/>
        <v>6362</v>
      </c>
      <c r="AH104" s="54"/>
      <c r="AI104" s="64">
        <f>SUM(AG104+311787)</f>
        <v>318149</v>
      </c>
    </row>
    <row r="105" spans="1:35">
      <c r="A105" s="65" t="s">
        <v>42</v>
      </c>
      <c r="AH105" s="54"/>
    </row>
    <row r="106" spans="1:35">
      <c r="A106" s="67">
        <f>COUNT(AH2:AH99)</f>
        <v>98</v>
      </c>
      <c r="AH106" s="5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2618B-FD00-49CA-B585-FE6E248EAD63}">
  <dimension ref="A1:AI111"/>
  <sheetViews>
    <sheetView workbookViewId="0">
      <pane xSplit="1" ySplit="1" topLeftCell="B88" activePane="bottomRight" state="frozen"/>
      <selection pane="bottomRight" activeCell="AA106" sqref="AA106"/>
      <selection pane="bottomLeft"/>
      <selection pane="topRight"/>
    </sheetView>
  </sheetViews>
  <sheetFormatPr defaultRowHeight="12.75"/>
  <cols>
    <col min="1" max="1" width="24.28515625" bestFit="1" customWidth="1"/>
    <col min="2" max="31" width="5.140625" bestFit="1" customWidth="1"/>
    <col min="32" max="32" width="5.140625" hidden="1" customWidth="1"/>
    <col min="33" max="33" width="16.7109375" customWidth="1"/>
    <col min="35" max="35" width="20.28515625" bestFit="1" customWidth="1"/>
  </cols>
  <sheetData>
    <row r="1" spans="1:35">
      <c r="A1" s="3" t="s">
        <v>114</v>
      </c>
      <c r="B1" s="8">
        <v>1</v>
      </c>
      <c r="C1" s="8">
        <v>2</v>
      </c>
      <c r="D1" s="8">
        <v>3</v>
      </c>
      <c r="E1" s="8">
        <v>4</v>
      </c>
      <c r="F1" s="8">
        <v>5</v>
      </c>
      <c r="G1" s="8">
        <v>6</v>
      </c>
      <c r="H1" s="8">
        <v>7</v>
      </c>
      <c r="I1" s="8">
        <v>8</v>
      </c>
      <c r="J1" s="12">
        <v>9</v>
      </c>
      <c r="K1" s="8">
        <v>10</v>
      </c>
      <c r="L1" s="8">
        <v>11</v>
      </c>
      <c r="M1" s="12">
        <v>12</v>
      </c>
      <c r="N1" s="8">
        <v>13</v>
      </c>
      <c r="O1" s="12">
        <v>14</v>
      </c>
      <c r="P1" s="12">
        <v>15</v>
      </c>
      <c r="Q1" s="8">
        <v>16</v>
      </c>
      <c r="R1" s="8">
        <v>17</v>
      </c>
      <c r="S1" s="12">
        <v>18</v>
      </c>
      <c r="T1" s="12">
        <v>19</v>
      </c>
      <c r="U1" s="12">
        <v>20</v>
      </c>
      <c r="V1" s="12">
        <v>21</v>
      </c>
      <c r="W1" s="12">
        <v>22</v>
      </c>
      <c r="X1" s="8">
        <v>23</v>
      </c>
      <c r="Y1" s="12">
        <v>24</v>
      </c>
      <c r="Z1" s="8">
        <v>25</v>
      </c>
      <c r="AA1" s="8">
        <v>26</v>
      </c>
      <c r="AB1" s="12">
        <v>27</v>
      </c>
      <c r="AC1" s="8">
        <v>28</v>
      </c>
      <c r="AD1" s="8">
        <v>29</v>
      </c>
      <c r="AE1" s="12">
        <v>30</v>
      </c>
      <c r="AF1" s="12">
        <v>31</v>
      </c>
      <c r="AG1" s="14" t="s">
        <v>1</v>
      </c>
      <c r="AH1" s="16" t="s">
        <v>2</v>
      </c>
    </row>
    <row r="2" spans="1:35">
      <c r="A2" s="76" t="s">
        <v>98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14">
        <f>SUM(B2:AE2)</f>
        <v>0</v>
      </c>
      <c r="AH2" s="78">
        <f>SUM(AG2+Augusti!AH2)</f>
        <v>2</v>
      </c>
    </row>
    <row r="3" spans="1:35">
      <c r="A3" s="76" t="s">
        <v>44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14">
        <f>SUM(B3:AE3)</f>
        <v>0</v>
      </c>
      <c r="AH3" s="78">
        <f>SUM(AG3+Augusti!AH3)</f>
        <v>2</v>
      </c>
    </row>
    <row r="4" spans="1:35">
      <c r="A4" s="76" t="s">
        <v>3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14">
        <f>SUM(B4:AE4)</f>
        <v>0</v>
      </c>
      <c r="AH4" s="78">
        <f>SUM(AG4+Augusti!AH4)</f>
        <v>1</v>
      </c>
    </row>
    <row r="5" spans="1:35">
      <c r="A5" s="71" t="s">
        <v>115</v>
      </c>
      <c r="B5" s="30"/>
      <c r="C5" s="30"/>
      <c r="D5" s="30"/>
      <c r="E5" s="30"/>
      <c r="F5" s="30"/>
      <c r="G5" s="30"/>
      <c r="H5" s="70">
        <v>1</v>
      </c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77">
        <f>SUM(B5:AE5)</f>
        <v>1</v>
      </c>
      <c r="AH5" s="78">
        <f>SUM(AG5)</f>
        <v>1</v>
      </c>
    </row>
    <row r="6" spans="1:35">
      <c r="A6" s="76" t="s">
        <v>64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14">
        <f>SUM(B6:AE6)</f>
        <v>0</v>
      </c>
      <c r="AH6" s="78">
        <f>SUM(AG6+Augusti!AH5)</f>
        <v>2</v>
      </c>
    </row>
    <row r="7" spans="1:35">
      <c r="A7" s="76" t="s">
        <v>4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>
        <v>1</v>
      </c>
      <c r="AB7" s="30"/>
      <c r="AC7" s="30"/>
      <c r="AD7" s="30"/>
      <c r="AE7" s="30"/>
      <c r="AF7" s="30"/>
      <c r="AG7" s="14">
        <f>SUM(B7:AE7)</f>
        <v>1</v>
      </c>
      <c r="AH7" s="78">
        <f>SUM(AG7+Augusti!AH6)</f>
        <v>6</v>
      </c>
      <c r="AI7" s="6"/>
    </row>
    <row r="8" spans="1:35">
      <c r="A8" s="76" t="s">
        <v>5</v>
      </c>
      <c r="B8" s="30">
        <v>1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14">
        <f>SUM(B8:AE8)</f>
        <v>1</v>
      </c>
      <c r="AH8" s="78">
        <f>SUM(AG8+Augusti!AH7)</f>
        <v>10</v>
      </c>
      <c r="AI8" s="6"/>
    </row>
    <row r="9" spans="1:35">
      <c r="A9" s="76" t="s">
        <v>45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14">
        <f>SUM(B9:AE9)</f>
        <v>0</v>
      </c>
      <c r="AH9" s="78">
        <f>SUM(AG9+Augusti!AH8)</f>
        <v>8</v>
      </c>
      <c r="AI9" s="6"/>
    </row>
    <row r="10" spans="1:35">
      <c r="A10" s="76" t="s">
        <v>46</v>
      </c>
      <c r="B10" s="30">
        <v>10</v>
      </c>
      <c r="C10" s="30">
        <v>4</v>
      </c>
      <c r="D10" s="30">
        <v>4</v>
      </c>
      <c r="E10" s="30"/>
      <c r="F10" s="30">
        <v>3</v>
      </c>
      <c r="G10" s="30"/>
      <c r="H10" s="30">
        <v>2</v>
      </c>
      <c r="I10" s="30">
        <v>2</v>
      </c>
      <c r="J10" s="30"/>
      <c r="K10" s="30"/>
      <c r="L10" s="30">
        <v>2</v>
      </c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14">
        <f>SUM(B10:AE10)</f>
        <v>27</v>
      </c>
      <c r="AH10" s="78">
        <f>SUM(AG10+Augusti!AH9)</f>
        <v>77</v>
      </c>
      <c r="AI10" s="6"/>
    </row>
    <row r="11" spans="1:35">
      <c r="A11" s="76" t="s">
        <v>105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14">
        <f>SUM(B11:AE11)</f>
        <v>0</v>
      </c>
      <c r="AH11" s="78">
        <f>SUM(AG11+Augusti!AH10)</f>
        <v>6</v>
      </c>
      <c r="AI11" s="6"/>
    </row>
    <row r="12" spans="1:35">
      <c r="A12" s="76" t="s">
        <v>106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14">
        <f>SUM(B12:AE12)</f>
        <v>0</v>
      </c>
      <c r="AH12" s="78">
        <f>SUM(AG12+Augusti!AH11)</f>
        <v>1</v>
      </c>
      <c r="AI12" s="6"/>
    </row>
    <row r="13" spans="1:35">
      <c r="A13" s="76" t="s">
        <v>107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14">
        <f>SUM(B13:AE13)</f>
        <v>0</v>
      </c>
      <c r="AH13" s="78">
        <f>SUM(AG13+Augusti!AH12)</f>
        <v>1</v>
      </c>
      <c r="AI13" s="6"/>
    </row>
    <row r="14" spans="1:35">
      <c r="A14" s="76" t="s">
        <v>99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14">
        <f>SUM(B14:AE14)</f>
        <v>0</v>
      </c>
      <c r="AH14" s="78">
        <f>SUM(AG14+Augusti!AH13)</f>
        <v>10</v>
      </c>
      <c r="AI14" s="6"/>
    </row>
    <row r="15" spans="1:35">
      <c r="A15" s="76" t="s">
        <v>100</v>
      </c>
      <c r="B15" s="30"/>
      <c r="C15" s="30"/>
      <c r="D15" s="30">
        <v>1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14">
        <f>SUM(B15:AE15)</f>
        <v>1</v>
      </c>
      <c r="AH15" s="78">
        <f>SUM(AG15+Augusti!AH14)</f>
        <v>2</v>
      </c>
      <c r="AI15" s="6"/>
    </row>
    <row r="16" spans="1:35">
      <c r="A16" s="76" t="s">
        <v>6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14">
        <f>SUM(B16:AE16)</f>
        <v>0</v>
      </c>
      <c r="AH16" s="78">
        <f>SUM(AG16+Augusti!AH15)</f>
        <v>101</v>
      </c>
      <c r="AI16" s="6"/>
    </row>
    <row r="17" spans="1:35">
      <c r="A17" s="76" t="s">
        <v>65</v>
      </c>
      <c r="B17" s="30">
        <v>10</v>
      </c>
      <c r="C17" s="30">
        <v>6</v>
      </c>
      <c r="D17" s="30">
        <v>11</v>
      </c>
      <c r="E17" s="30">
        <v>11</v>
      </c>
      <c r="F17" s="30">
        <v>3</v>
      </c>
      <c r="G17" s="30">
        <v>4</v>
      </c>
      <c r="H17" s="30">
        <v>8</v>
      </c>
      <c r="I17" s="30">
        <v>2</v>
      </c>
      <c r="J17" s="30">
        <v>4</v>
      </c>
      <c r="K17" s="30">
        <v>13</v>
      </c>
      <c r="L17" s="30">
        <v>10</v>
      </c>
      <c r="M17" s="30">
        <v>5</v>
      </c>
      <c r="N17" s="30">
        <v>2</v>
      </c>
      <c r="O17" s="30"/>
      <c r="P17" s="30">
        <v>2</v>
      </c>
      <c r="Q17" s="30">
        <v>2</v>
      </c>
      <c r="R17" s="30"/>
      <c r="S17" s="91"/>
      <c r="T17" s="30"/>
      <c r="U17" s="30"/>
      <c r="V17" s="30"/>
      <c r="W17" s="30"/>
      <c r="X17" s="30" t="s">
        <v>61</v>
      </c>
      <c r="Y17" s="30"/>
      <c r="Z17" s="30"/>
      <c r="AA17" s="30"/>
      <c r="AB17" s="30"/>
      <c r="AC17" s="30"/>
      <c r="AD17" s="30"/>
      <c r="AE17" s="30"/>
      <c r="AF17" s="30"/>
      <c r="AG17" s="14">
        <f>SUM(B17:AE17)</f>
        <v>93</v>
      </c>
      <c r="AH17" s="78">
        <f>SUM(AG17+Augusti!AH16)</f>
        <v>418</v>
      </c>
      <c r="AI17" s="6"/>
    </row>
    <row r="18" spans="1:35">
      <c r="A18" s="76" t="s">
        <v>108</v>
      </c>
      <c r="B18" s="30">
        <v>1</v>
      </c>
      <c r="C18" s="30"/>
      <c r="D18" s="30"/>
      <c r="E18" s="30"/>
      <c r="F18" s="30"/>
      <c r="G18" s="30"/>
      <c r="H18" s="30"/>
      <c r="I18" s="30"/>
      <c r="J18" s="30"/>
      <c r="K18" s="30">
        <v>2</v>
      </c>
      <c r="L18" s="30"/>
      <c r="M18" s="30" t="s">
        <v>61</v>
      </c>
      <c r="N18" s="30">
        <v>2</v>
      </c>
      <c r="O18" s="30"/>
      <c r="P18" s="30"/>
      <c r="Q18" s="89">
        <v>1</v>
      </c>
      <c r="R18" s="92"/>
      <c r="S18" s="93"/>
      <c r="T18" s="9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14">
        <f>SUM(B18:AE18)</f>
        <v>6</v>
      </c>
      <c r="AH18" s="78">
        <f>SUM(AG18+Augusti!AH17)</f>
        <v>9</v>
      </c>
      <c r="AI18" s="6"/>
    </row>
    <row r="19" spans="1:35">
      <c r="A19" s="76" t="s">
        <v>109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88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14">
        <f>SUM(B19:AE19)</f>
        <v>0</v>
      </c>
      <c r="AH19" s="78">
        <f>SUM(AG19+Augusti!AH18)</f>
        <v>2</v>
      </c>
      <c r="AI19" s="6"/>
    </row>
    <row r="20" spans="1:35">
      <c r="A20" s="76" t="s">
        <v>7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14">
        <f>SUM(B20:AE20)</f>
        <v>0</v>
      </c>
      <c r="AH20" s="78">
        <f>SUM(AG20+Augusti!AH19)</f>
        <v>1</v>
      </c>
      <c r="AI20" s="6"/>
    </row>
    <row r="21" spans="1:35">
      <c r="A21" s="76" t="s">
        <v>110</v>
      </c>
      <c r="B21" s="30"/>
      <c r="C21" s="30"/>
      <c r="D21" s="30"/>
      <c r="E21" s="30"/>
      <c r="F21" s="30"/>
      <c r="G21" s="30"/>
      <c r="H21" s="30"/>
      <c r="I21" s="30">
        <v>1</v>
      </c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14">
        <f>SUM(B21:AE21)</f>
        <v>1</v>
      </c>
      <c r="AH21" s="78">
        <f>SUM(AG21+Augusti!AH20)</f>
        <v>2</v>
      </c>
      <c r="AI21" s="6"/>
    </row>
    <row r="22" spans="1:35">
      <c r="A22" s="76" t="s">
        <v>101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14">
        <f>SUM(B22:AE22)</f>
        <v>0</v>
      </c>
      <c r="AH22" s="78">
        <f>SUM(AG22+Augusti!AH21)</f>
        <v>1</v>
      </c>
      <c r="AI22" s="6"/>
    </row>
    <row r="23" spans="1:35">
      <c r="A23" s="76" t="s">
        <v>47</v>
      </c>
      <c r="B23" s="30">
        <v>4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14">
        <f>SUM(B23:AE23)</f>
        <v>4</v>
      </c>
      <c r="AH23" s="78">
        <f>SUM(AG23+Augusti!AH22)</f>
        <v>113</v>
      </c>
      <c r="AI23" s="6"/>
    </row>
    <row r="24" spans="1:35">
      <c r="A24" s="76" t="s">
        <v>111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14">
        <f>SUM(B24:AE24)</f>
        <v>0</v>
      </c>
      <c r="AH24" s="78">
        <f>SUM(AG24+Augusti!AH23)</f>
        <v>1</v>
      </c>
      <c r="AI24" s="6"/>
    </row>
    <row r="25" spans="1:35">
      <c r="A25" s="76" t="s">
        <v>112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14">
        <f>SUM(B25:AE25)</f>
        <v>0</v>
      </c>
      <c r="AH25" s="78">
        <f>SUM(AG25+Augusti!AH24)</f>
        <v>5</v>
      </c>
      <c r="AI25" s="6"/>
    </row>
    <row r="26" spans="1:35">
      <c r="A26" s="76" t="s">
        <v>48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14">
        <f>SUM(B26:AE26)</f>
        <v>0</v>
      </c>
      <c r="AH26" s="78">
        <f>SUM(AG26+Augusti!AH25)</f>
        <v>79</v>
      </c>
      <c r="AI26" s="6"/>
    </row>
    <row r="27" spans="1:35">
      <c r="A27" s="76" t="s">
        <v>66</v>
      </c>
      <c r="B27" s="30">
        <v>2</v>
      </c>
      <c r="C27" s="30"/>
      <c r="D27" s="30">
        <v>4</v>
      </c>
      <c r="E27" s="30">
        <v>3</v>
      </c>
      <c r="F27" s="30"/>
      <c r="G27" s="30"/>
      <c r="H27" s="30">
        <v>3</v>
      </c>
      <c r="I27" s="30">
        <v>1</v>
      </c>
      <c r="J27" s="30"/>
      <c r="K27" s="30"/>
      <c r="L27" s="30"/>
      <c r="M27" s="30">
        <v>1</v>
      </c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14">
        <f>SUM(B27:AE27)</f>
        <v>14</v>
      </c>
      <c r="AH27" s="78">
        <f>SUM(AG27+Augusti!AH26)</f>
        <v>45</v>
      </c>
      <c r="AI27" s="6"/>
    </row>
    <row r="28" spans="1:35">
      <c r="A28" s="76" t="s">
        <v>102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14">
        <f>SUM(B28:AE28)</f>
        <v>0</v>
      </c>
      <c r="AH28" s="78">
        <f>SUM(AG28+Augusti!AH27)</f>
        <v>10</v>
      </c>
      <c r="AI28" s="6"/>
    </row>
    <row r="29" spans="1:35">
      <c r="A29" s="76" t="s">
        <v>93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14">
        <f>SUM(B29:AE29)</f>
        <v>0</v>
      </c>
      <c r="AH29" s="78">
        <f>SUM(AG29+Augusti!AH28)</f>
        <v>81</v>
      </c>
      <c r="AI29" s="6"/>
    </row>
    <row r="30" spans="1:35">
      <c r="A30" s="76" t="s">
        <v>103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14">
        <f>SUM(B30:AE30)</f>
        <v>0</v>
      </c>
      <c r="AH30" s="78">
        <f>SUM(AG30+Augusti!AH29)</f>
        <v>225</v>
      </c>
      <c r="AI30" s="6"/>
    </row>
    <row r="31" spans="1:35">
      <c r="A31" s="76" t="s">
        <v>67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14">
        <f>SUM(B31:AE31)</f>
        <v>0</v>
      </c>
      <c r="AH31" s="78">
        <f>SUM(AG31+Augusti!AH30)</f>
        <v>25</v>
      </c>
      <c r="AI31" s="6"/>
    </row>
    <row r="32" spans="1:35">
      <c r="A32" s="76" t="s">
        <v>94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14">
        <f>SUM(B32:AE32)</f>
        <v>0</v>
      </c>
      <c r="AH32" s="78">
        <f>SUM(AG32+Augusti!AH31)</f>
        <v>63</v>
      </c>
      <c r="AI32" s="6"/>
    </row>
    <row r="33" spans="1:35">
      <c r="A33" s="76" t="s">
        <v>68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14">
        <f>SUM(B33:AE33)</f>
        <v>0</v>
      </c>
      <c r="AH33" s="78">
        <f>SUM(AG33+Augusti!AH32)</f>
        <v>18</v>
      </c>
      <c r="AI33" s="6"/>
    </row>
    <row r="34" spans="1:35">
      <c r="A34" s="76" t="s">
        <v>69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14">
        <f>SUM(B34:AE34)</f>
        <v>0</v>
      </c>
      <c r="AH34" s="78">
        <f>SUM(AG34+Augusti!AH33)</f>
        <v>4</v>
      </c>
      <c r="AI34" s="6"/>
    </row>
    <row r="35" spans="1:35">
      <c r="A35" s="76" t="s">
        <v>70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14">
        <f>SUM(B35:AE35)</f>
        <v>0</v>
      </c>
      <c r="AH35" s="78">
        <f>SUM(AG35+Augusti!AH34)</f>
        <v>175</v>
      </c>
      <c r="AI35" s="6"/>
    </row>
    <row r="36" spans="1:35">
      <c r="A36" s="76" t="s">
        <v>8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14">
        <f>SUM(B36:AE36)</f>
        <v>0</v>
      </c>
      <c r="AH36" s="78">
        <f>SUM(AG36+Augusti!AH35)</f>
        <v>2</v>
      </c>
      <c r="AI36" s="6"/>
    </row>
    <row r="37" spans="1:35">
      <c r="A37" s="76" t="s">
        <v>71</v>
      </c>
      <c r="B37" s="30"/>
      <c r="C37" s="30"/>
      <c r="D37" s="30">
        <v>1</v>
      </c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14">
        <f>SUM(B37:AE37)</f>
        <v>1</v>
      </c>
      <c r="AH37" s="78">
        <f>SUM(AG37+Augusti!AH36)</f>
        <v>4</v>
      </c>
      <c r="AI37" s="6"/>
    </row>
    <row r="38" spans="1:35">
      <c r="A38" s="76" t="s">
        <v>72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14">
        <f>SUM(B38:AE38)</f>
        <v>0</v>
      </c>
      <c r="AH38" s="78">
        <f>SUM(AG38+Augusti!AH37)</f>
        <v>1</v>
      </c>
      <c r="AI38" s="6"/>
    </row>
    <row r="39" spans="1:35">
      <c r="A39" s="71" t="s">
        <v>116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70">
        <v>1</v>
      </c>
      <c r="P39" s="30"/>
      <c r="Q39" s="30">
        <v>1</v>
      </c>
      <c r="R39" s="30"/>
      <c r="S39" s="30"/>
      <c r="T39" s="30">
        <v>2</v>
      </c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77">
        <f>SUM(B39:AE39)</f>
        <v>4</v>
      </c>
      <c r="AH39" s="78">
        <f>SUM(AG39)</f>
        <v>4</v>
      </c>
      <c r="AI39" s="6"/>
    </row>
    <row r="40" spans="1:35">
      <c r="A40" s="76" t="s">
        <v>9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14">
        <f>SUM(B40:AE40)</f>
        <v>0</v>
      </c>
      <c r="AH40" s="78">
        <f>SUM(AG40+Augusti!AH38)</f>
        <v>1</v>
      </c>
      <c r="AI40" s="6"/>
    </row>
    <row r="41" spans="1:35">
      <c r="A41" s="76" t="s">
        <v>73</v>
      </c>
      <c r="B41" s="30"/>
      <c r="C41" s="30"/>
      <c r="D41" s="30">
        <v>1</v>
      </c>
      <c r="E41" s="30"/>
      <c r="F41" s="30">
        <v>3</v>
      </c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14">
        <f>SUM(B41:AE41)</f>
        <v>4</v>
      </c>
      <c r="AH41" s="78">
        <f>SUM(AG41+Augusti!AH39)</f>
        <v>9</v>
      </c>
      <c r="AI41" s="6"/>
    </row>
    <row r="42" spans="1:35">
      <c r="A42" s="76" t="s">
        <v>95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14">
        <f>SUM(B42:AE42)</f>
        <v>0</v>
      </c>
      <c r="AH42" s="78">
        <f>SUM(AG42+Augusti!AH40)</f>
        <v>14</v>
      </c>
      <c r="AI42" s="6"/>
    </row>
    <row r="43" spans="1:35">
      <c r="A43" s="76" t="s">
        <v>74</v>
      </c>
      <c r="B43" s="30"/>
      <c r="C43" s="30"/>
      <c r="D43" s="30"/>
      <c r="E43" s="30"/>
      <c r="F43" s="30"/>
      <c r="G43" s="30"/>
      <c r="H43" s="30">
        <v>2</v>
      </c>
      <c r="I43" s="30">
        <v>1</v>
      </c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>
        <v>1</v>
      </c>
      <c r="Z43" s="30"/>
      <c r="AA43" s="30">
        <v>1</v>
      </c>
      <c r="AB43" s="30"/>
      <c r="AC43" s="30"/>
      <c r="AD43" s="30"/>
      <c r="AE43" s="30"/>
      <c r="AF43" s="30"/>
      <c r="AG43" s="14">
        <f>SUM(B43:AE43)</f>
        <v>5</v>
      </c>
      <c r="AH43" s="78">
        <f>SUM(AG43+Augusti!AH41)</f>
        <v>16</v>
      </c>
      <c r="AI43" s="6"/>
    </row>
    <row r="44" spans="1:35">
      <c r="A44" s="76" t="s">
        <v>49</v>
      </c>
      <c r="B44" s="30"/>
      <c r="C44" s="30"/>
      <c r="D44" s="30">
        <v>2</v>
      </c>
      <c r="E44" s="30">
        <v>2</v>
      </c>
      <c r="F44" s="30"/>
      <c r="G44" s="30"/>
      <c r="H44" s="30">
        <v>3</v>
      </c>
      <c r="I44" s="30">
        <v>1</v>
      </c>
      <c r="J44" s="30">
        <v>2</v>
      </c>
      <c r="K44" s="30">
        <v>6</v>
      </c>
      <c r="L44" s="30">
        <v>4</v>
      </c>
      <c r="M44" s="30">
        <v>1</v>
      </c>
      <c r="N44" s="30">
        <v>8</v>
      </c>
      <c r="O44" s="30">
        <v>2</v>
      </c>
      <c r="P44" s="30">
        <v>9</v>
      </c>
      <c r="Q44" s="30"/>
      <c r="R44" s="30">
        <v>4</v>
      </c>
      <c r="S44" s="30"/>
      <c r="T44" s="30">
        <v>1</v>
      </c>
      <c r="U44" s="30">
        <v>1</v>
      </c>
      <c r="V44" s="30">
        <v>1</v>
      </c>
      <c r="W44" s="30">
        <v>2</v>
      </c>
      <c r="X44" s="30">
        <v>8</v>
      </c>
      <c r="Y44" s="30">
        <v>13</v>
      </c>
      <c r="Z44" s="30">
        <v>11</v>
      </c>
      <c r="AA44" s="30">
        <v>5</v>
      </c>
      <c r="AB44" s="30">
        <v>3</v>
      </c>
      <c r="AC44" s="30">
        <v>6</v>
      </c>
      <c r="AD44" s="30">
        <v>2</v>
      </c>
      <c r="AE44" s="30">
        <v>2</v>
      </c>
      <c r="AF44" s="30"/>
      <c r="AG44" s="14">
        <f>SUM(B44:AE44)</f>
        <v>99</v>
      </c>
      <c r="AH44" s="78">
        <f>SUM(AG44+Augusti!AH42)</f>
        <v>112</v>
      </c>
      <c r="AI44" s="6"/>
    </row>
    <row r="45" spans="1:35">
      <c r="A45" s="76" t="s">
        <v>10</v>
      </c>
      <c r="B45" s="30">
        <v>6</v>
      </c>
      <c r="C45" s="30">
        <v>4</v>
      </c>
      <c r="D45" s="30"/>
      <c r="E45" s="30">
        <v>4</v>
      </c>
      <c r="F45" s="30">
        <v>6</v>
      </c>
      <c r="G45" s="30">
        <v>3</v>
      </c>
      <c r="H45" s="30">
        <v>5</v>
      </c>
      <c r="I45" s="30">
        <v>1</v>
      </c>
      <c r="J45" s="30">
        <v>4</v>
      </c>
      <c r="K45" s="30">
        <v>3</v>
      </c>
      <c r="L45" s="30"/>
      <c r="M45" s="30">
        <v>1</v>
      </c>
      <c r="N45" s="30">
        <v>13</v>
      </c>
      <c r="O45" s="30">
        <v>2</v>
      </c>
      <c r="P45" s="30">
        <v>15</v>
      </c>
      <c r="Q45" s="30">
        <v>2</v>
      </c>
      <c r="R45" s="30"/>
      <c r="S45" s="30"/>
      <c r="T45" s="30">
        <v>4</v>
      </c>
      <c r="U45" s="30"/>
      <c r="V45" s="30"/>
      <c r="W45" s="30">
        <v>1</v>
      </c>
      <c r="X45" s="30">
        <v>2</v>
      </c>
      <c r="Y45" s="30">
        <v>2</v>
      </c>
      <c r="Z45" s="30"/>
      <c r="AA45" s="30"/>
      <c r="AB45" s="30">
        <v>3</v>
      </c>
      <c r="AC45" s="30"/>
      <c r="AD45" s="30">
        <v>1</v>
      </c>
      <c r="AE45" s="30">
        <v>3</v>
      </c>
      <c r="AF45" s="30"/>
      <c r="AG45" s="14">
        <f>SUM(B45:AE45)</f>
        <v>85</v>
      </c>
      <c r="AH45" s="78">
        <f>SUM(AG45+Augusti!AH43)</f>
        <v>243</v>
      </c>
      <c r="AI45" s="6"/>
    </row>
    <row r="46" spans="1:35">
      <c r="A46" s="76" t="s">
        <v>75</v>
      </c>
      <c r="B46" s="30"/>
      <c r="C46" s="30">
        <v>3</v>
      </c>
      <c r="D46" s="30">
        <v>3</v>
      </c>
      <c r="E46" s="30"/>
      <c r="F46" s="30"/>
      <c r="G46" s="30"/>
      <c r="H46" s="30"/>
      <c r="I46" s="30">
        <v>1</v>
      </c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>
        <v>1</v>
      </c>
      <c r="Y46" s="30"/>
      <c r="Z46" s="30"/>
      <c r="AA46" s="30"/>
      <c r="AB46" s="30"/>
      <c r="AC46" s="30"/>
      <c r="AD46" s="30"/>
      <c r="AE46" s="30"/>
      <c r="AF46" s="30"/>
      <c r="AG46" s="14">
        <f>SUM(B46:AE46)</f>
        <v>8</v>
      </c>
      <c r="AH46" s="78">
        <f>SUM(AG46+Augusti!AH44)</f>
        <v>35</v>
      </c>
      <c r="AI46" s="6"/>
    </row>
    <row r="47" spans="1:35">
      <c r="A47" s="76" t="s">
        <v>50</v>
      </c>
      <c r="B47" s="30">
        <v>3</v>
      </c>
      <c r="C47" s="30">
        <v>2</v>
      </c>
      <c r="D47" s="30">
        <v>1</v>
      </c>
      <c r="E47" s="30"/>
      <c r="F47" s="30">
        <v>1</v>
      </c>
      <c r="G47" s="30"/>
      <c r="H47" s="30"/>
      <c r="I47" s="30"/>
      <c r="J47" s="30"/>
      <c r="K47" s="30">
        <v>1</v>
      </c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14">
        <f>SUM(B47:AE47)</f>
        <v>8</v>
      </c>
      <c r="AH47" s="78">
        <f>SUM(AG47+Augusti!AH45)</f>
        <v>44</v>
      </c>
      <c r="AI47" s="6"/>
    </row>
    <row r="48" spans="1:35">
      <c r="A48" s="76" t="s">
        <v>11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>
        <v>8</v>
      </c>
      <c r="P48" s="30">
        <v>7</v>
      </c>
      <c r="Q48" s="30">
        <v>5</v>
      </c>
      <c r="R48" s="30">
        <v>21</v>
      </c>
      <c r="S48" s="30">
        <v>38</v>
      </c>
      <c r="T48" s="30">
        <v>19</v>
      </c>
      <c r="U48" s="30">
        <v>18</v>
      </c>
      <c r="V48" s="30">
        <v>13</v>
      </c>
      <c r="W48" s="30">
        <v>29</v>
      </c>
      <c r="X48" s="30">
        <v>18</v>
      </c>
      <c r="Y48" s="30">
        <v>21</v>
      </c>
      <c r="Z48" s="30">
        <v>11</v>
      </c>
      <c r="AA48" s="30">
        <v>4</v>
      </c>
      <c r="AB48" s="30">
        <v>6</v>
      </c>
      <c r="AC48" s="30">
        <v>7</v>
      </c>
      <c r="AD48" s="30"/>
      <c r="AE48" s="30">
        <v>2</v>
      </c>
      <c r="AF48" s="30"/>
      <c r="AG48" s="14">
        <f>SUM(B48:AE48)</f>
        <v>227</v>
      </c>
      <c r="AH48" s="78">
        <f>SUM(AG48+Augusti!AH46)</f>
        <v>383</v>
      </c>
      <c r="AI48" s="6"/>
    </row>
    <row r="49" spans="1:35">
      <c r="A49" s="76" t="s">
        <v>12</v>
      </c>
      <c r="B49" s="30"/>
      <c r="C49" s="30"/>
      <c r="D49" s="30">
        <v>1</v>
      </c>
      <c r="E49" s="30"/>
      <c r="F49" s="30"/>
      <c r="G49" s="30"/>
      <c r="H49" s="30">
        <v>1</v>
      </c>
      <c r="I49" s="30"/>
      <c r="J49" s="30"/>
      <c r="K49" s="30"/>
      <c r="L49" s="30"/>
      <c r="M49" s="30"/>
      <c r="N49" s="30"/>
      <c r="O49" s="30">
        <v>2</v>
      </c>
      <c r="P49" s="30">
        <v>1</v>
      </c>
      <c r="Q49" s="30"/>
      <c r="R49" s="30"/>
      <c r="S49" s="30">
        <v>7</v>
      </c>
      <c r="T49" s="30"/>
      <c r="U49" s="30">
        <v>2</v>
      </c>
      <c r="V49" s="30">
        <v>4</v>
      </c>
      <c r="W49" s="30">
        <v>7</v>
      </c>
      <c r="X49" s="30">
        <v>9</v>
      </c>
      <c r="Y49" s="30">
        <v>1</v>
      </c>
      <c r="Z49" s="30">
        <v>11</v>
      </c>
      <c r="AA49" s="30">
        <v>10</v>
      </c>
      <c r="AB49" s="30">
        <v>4</v>
      </c>
      <c r="AC49" s="30">
        <v>2</v>
      </c>
      <c r="AD49" s="30"/>
      <c r="AE49" s="30"/>
      <c r="AF49" s="30"/>
      <c r="AG49" s="14">
        <f>SUM(B49:AE49)</f>
        <v>62</v>
      </c>
      <c r="AH49" s="78">
        <f>SUM(AG49+Augusti!AH47)</f>
        <v>430</v>
      </c>
      <c r="AI49" s="6"/>
    </row>
    <row r="50" spans="1:35">
      <c r="A50" s="76" t="s">
        <v>13</v>
      </c>
      <c r="B50" s="30"/>
      <c r="C50" s="30"/>
      <c r="D50" s="30"/>
      <c r="E50" s="30">
        <v>1</v>
      </c>
      <c r="F50" s="30">
        <v>5</v>
      </c>
      <c r="G50" s="30"/>
      <c r="H50" s="30"/>
      <c r="I50" s="30">
        <v>1</v>
      </c>
      <c r="J50" s="30">
        <v>2</v>
      </c>
      <c r="K50" s="30"/>
      <c r="L50" s="30"/>
      <c r="M50" s="30"/>
      <c r="N50" s="30">
        <v>1</v>
      </c>
      <c r="O50" s="30">
        <v>19</v>
      </c>
      <c r="P50" s="30">
        <v>5</v>
      </c>
      <c r="Q50" s="30">
        <v>3</v>
      </c>
      <c r="R50" s="30">
        <v>9</v>
      </c>
      <c r="S50" s="30">
        <v>3</v>
      </c>
      <c r="T50" s="30">
        <v>11</v>
      </c>
      <c r="U50" s="30">
        <v>8</v>
      </c>
      <c r="V50" s="30">
        <v>5</v>
      </c>
      <c r="W50" s="30">
        <v>40</v>
      </c>
      <c r="X50" s="30">
        <v>20</v>
      </c>
      <c r="Y50" s="30">
        <v>10</v>
      </c>
      <c r="Z50" s="30">
        <v>35</v>
      </c>
      <c r="AA50" s="30">
        <v>14</v>
      </c>
      <c r="AB50" s="30">
        <v>2</v>
      </c>
      <c r="AC50" s="30"/>
      <c r="AD50" s="30"/>
      <c r="AE50" s="30"/>
      <c r="AF50" s="30"/>
      <c r="AG50" s="14">
        <f>SUM(B50:AE50)</f>
        <v>194</v>
      </c>
      <c r="AH50" s="78">
        <f>SUM(AG50+Augusti!AH48)</f>
        <v>847</v>
      </c>
      <c r="AI50" s="6"/>
    </row>
    <row r="51" spans="1:35">
      <c r="A51" s="76" t="s">
        <v>76</v>
      </c>
      <c r="B51" s="30"/>
      <c r="C51" s="30"/>
      <c r="D51" s="30">
        <v>1</v>
      </c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14">
        <f>SUM(B51:AE51)</f>
        <v>1</v>
      </c>
      <c r="AH51" s="78">
        <f>SUM(AG51+Augusti!AH49)</f>
        <v>4</v>
      </c>
      <c r="AI51" s="6"/>
    </row>
    <row r="52" spans="1:35">
      <c r="A52" s="76" t="s">
        <v>77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14">
        <f>SUM(B52:AE52)</f>
        <v>0</v>
      </c>
      <c r="AH52" s="78">
        <f>SUM(AG52+Augusti!AH50)</f>
        <v>6</v>
      </c>
      <c r="AI52" s="6"/>
    </row>
    <row r="53" spans="1:35">
      <c r="A53" s="76" t="s">
        <v>51</v>
      </c>
      <c r="B53" s="30"/>
      <c r="C53" s="30">
        <v>2</v>
      </c>
      <c r="D53" s="30">
        <v>2</v>
      </c>
      <c r="E53" s="30">
        <v>1</v>
      </c>
      <c r="F53" s="30">
        <v>2</v>
      </c>
      <c r="G53" s="30"/>
      <c r="H53" s="30"/>
      <c r="I53" s="30">
        <v>3</v>
      </c>
      <c r="J53" s="30">
        <v>1</v>
      </c>
      <c r="K53" s="30">
        <v>2</v>
      </c>
      <c r="L53" s="30"/>
      <c r="M53" s="30"/>
      <c r="N53" s="30">
        <v>1</v>
      </c>
      <c r="O53" s="30">
        <v>14</v>
      </c>
      <c r="P53" s="30">
        <v>2</v>
      </c>
      <c r="Q53" s="30">
        <v>2</v>
      </c>
      <c r="R53" s="30">
        <v>2</v>
      </c>
      <c r="S53" s="30">
        <v>2</v>
      </c>
      <c r="T53" s="30"/>
      <c r="U53" s="30">
        <v>2</v>
      </c>
      <c r="V53" s="30"/>
      <c r="W53" s="30"/>
      <c r="X53" s="30"/>
      <c r="Y53" s="30">
        <v>1</v>
      </c>
      <c r="Z53" s="30"/>
      <c r="AA53" s="30">
        <v>2</v>
      </c>
      <c r="AB53" s="30">
        <v>3</v>
      </c>
      <c r="AC53" s="30">
        <v>1</v>
      </c>
      <c r="AD53" s="30"/>
      <c r="AE53" s="30"/>
      <c r="AF53" s="30"/>
      <c r="AG53" s="14">
        <f>SUM(B53:AE53)</f>
        <v>45</v>
      </c>
      <c r="AH53" s="78">
        <f>SUM(AG53+Augusti!AH51)</f>
        <v>140</v>
      </c>
      <c r="AI53" s="6"/>
    </row>
    <row r="54" spans="1:35">
      <c r="A54" s="76" t="s">
        <v>78</v>
      </c>
      <c r="B54" s="30"/>
      <c r="C54" s="30"/>
      <c r="D54" s="30"/>
      <c r="E54" s="30"/>
      <c r="F54" s="30"/>
      <c r="G54" s="30"/>
      <c r="H54" s="30"/>
      <c r="I54" s="30">
        <v>1</v>
      </c>
      <c r="J54" s="30"/>
      <c r="K54" s="30"/>
      <c r="L54" s="30"/>
      <c r="M54" s="30"/>
      <c r="N54" s="30">
        <v>1</v>
      </c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14">
        <f>SUM(B54:AE54)</f>
        <v>2</v>
      </c>
      <c r="AH54" s="78">
        <f>SUM(AG54+Augusti!AH52)</f>
        <v>17</v>
      </c>
      <c r="AI54" s="6"/>
    </row>
    <row r="55" spans="1:35">
      <c r="A55" s="76" t="s">
        <v>14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14">
        <f>SUM(B55:AE55)</f>
        <v>0</v>
      </c>
      <c r="AH55" s="78">
        <f>SUM(AG55+Augusti!AH53)</f>
        <v>1</v>
      </c>
      <c r="AI55" s="6"/>
    </row>
    <row r="56" spans="1:35">
      <c r="A56" s="76" t="s">
        <v>52</v>
      </c>
      <c r="B56" s="30"/>
      <c r="C56" s="30"/>
      <c r="D56" s="30">
        <v>2</v>
      </c>
      <c r="E56" s="30"/>
      <c r="F56" s="30"/>
      <c r="G56" s="30"/>
      <c r="H56" s="30">
        <v>1</v>
      </c>
      <c r="J56" s="30"/>
      <c r="K56" s="30"/>
      <c r="L56" s="30"/>
      <c r="M56" s="30"/>
      <c r="N56" s="30">
        <v>2</v>
      </c>
      <c r="O56" s="30"/>
      <c r="P56" s="30"/>
      <c r="Q56" s="30"/>
      <c r="R56" s="30">
        <v>3</v>
      </c>
      <c r="S56" s="30">
        <v>2</v>
      </c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14">
        <f>SUM(B56:AE56)</f>
        <v>10</v>
      </c>
      <c r="AH56" s="78">
        <f>SUM(AG56+Augusti!AH54)</f>
        <v>25</v>
      </c>
      <c r="AI56" s="6"/>
    </row>
    <row r="57" spans="1:35">
      <c r="A57" s="76" t="s">
        <v>15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14">
        <f>SUM(B57:AE57)</f>
        <v>0</v>
      </c>
      <c r="AH57" s="78">
        <f>SUM(AG57+Augusti!AH55)</f>
        <v>1</v>
      </c>
      <c r="AI57" s="6"/>
    </row>
    <row r="58" spans="1:35">
      <c r="A58" s="76" t="s">
        <v>16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>
        <v>1</v>
      </c>
      <c r="R58" s="30"/>
      <c r="S58" s="30"/>
      <c r="T58" s="30"/>
      <c r="U58" s="30"/>
      <c r="V58" s="30"/>
      <c r="W58" s="30"/>
      <c r="X58" s="30"/>
      <c r="Y58" s="30"/>
      <c r="Z58" s="30"/>
      <c r="AA58" s="30">
        <v>1</v>
      </c>
      <c r="AB58" s="30"/>
      <c r="AC58" s="30"/>
      <c r="AD58" s="30"/>
      <c r="AE58" s="30"/>
      <c r="AF58" s="30"/>
      <c r="AG58" s="14">
        <f>SUM(B58:AE58)</f>
        <v>2</v>
      </c>
      <c r="AH58" s="78">
        <f>SUM(AG58+Augusti!AH56)</f>
        <v>121</v>
      </c>
      <c r="AI58" s="6"/>
    </row>
    <row r="59" spans="1:35">
      <c r="A59" s="76" t="s">
        <v>17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>
        <v>4</v>
      </c>
      <c r="X59" s="30"/>
      <c r="Y59" s="30">
        <v>2</v>
      </c>
      <c r="Z59" s="30">
        <v>1</v>
      </c>
      <c r="AA59" s="30">
        <v>1</v>
      </c>
      <c r="AB59" s="30"/>
      <c r="AC59" s="30"/>
      <c r="AD59" s="30"/>
      <c r="AE59" s="30"/>
      <c r="AF59" s="30"/>
      <c r="AG59" s="14">
        <f>SUM(B59:AE59)</f>
        <v>8</v>
      </c>
      <c r="AH59" s="78">
        <f>SUM(AG59+Augusti!AH57)</f>
        <v>52</v>
      </c>
      <c r="AI59" s="6"/>
    </row>
    <row r="60" spans="1:35">
      <c r="A60" s="76" t="s">
        <v>18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14">
        <f>SUM(B60:AE60)</f>
        <v>0</v>
      </c>
      <c r="AH60" s="78">
        <f>SUM(AG60+Augusti!AH58)</f>
        <v>20</v>
      </c>
      <c r="AI60" s="6"/>
    </row>
    <row r="61" spans="1:35">
      <c r="A61" s="76" t="s">
        <v>19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14">
        <f>SUM(B61:AE61)</f>
        <v>0</v>
      </c>
      <c r="AH61" s="78">
        <f>SUM(AG61+Augusti!AH59)</f>
        <v>1</v>
      </c>
      <c r="AI61" s="6"/>
    </row>
    <row r="62" spans="1:35">
      <c r="A62" s="76" t="s">
        <v>79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14">
        <f>SUM(B62:AE62)</f>
        <v>0</v>
      </c>
      <c r="AH62" s="78">
        <f>SUM(AG62+Augusti!AH60)</f>
        <v>1</v>
      </c>
      <c r="AI62" s="6"/>
    </row>
    <row r="63" spans="1:35">
      <c r="A63" s="76" t="s">
        <v>53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>
        <v>1</v>
      </c>
      <c r="AB63" s="30"/>
      <c r="AC63" s="30"/>
      <c r="AD63" s="30"/>
      <c r="AE63" s="30"/>
      <c r="AF63" s="30"/>
      <c r="AG63" s="14">
        <f>SUM(B63:AE63)</f>
        <v>1</v>
      </c>
      <c r="AH63" s="78">
        <f>SUM(AG63+Augusti!AH61)</f>
        <v>10</v>
      </c>
      <c r="AI63" s="6"/>
    </row>
    <row r="64" spans="1:35">
      <c r="A64" s="76" t="s">
        <v>80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14">
        <f>SUM(B64:AE64)</f>
        <v>0</v>
      </c>
      <c r="AH64" s="78">
        <f>SUM(AG64+Augusti!AH62)</f>
        <v>16</v>
      </c>
      <c r="AI64" s="6"/>
    </row>
    <row r="65" spans="1:35">
      <c r="A65" s="76" t="s">
        <v>81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14">
        <f>SUM(B65:AE65)</f>
        <v>0</v>
      </c>
      <c r="AH65" s="78">
        <f>SUM(AG65+Augusti!AH63)</f>
        <v>44</v>
      </c>
      <c r="AI65" s="6"/>
    </row>
    <row r="66" spans="1:35">
      <c r="A66" s="76" t="s">
        <v>82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14">
        <f>SUM(B66:AE66)</f>
        <v>0</v>
      </c>
      <c r="AH66" s="78">
        <f>SUM(AG66+Augusti!AH64)</f>
        <v>44</v>
      </c>
      <c r="AI66" s="6"/>
    </row>
    <row r="67" spans="1:35">
      <c r="A67" s="76" t="s">
        <v>54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>
        <v>4</v>
      </c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14">
        <f>SUM(B67:AE67)</f>
        <v>4</v>
      </c>
      <c r="AH67" s="78">
        <f>SUM(AG67+Augusti!AH65)</f>
        <v>185</v>
      </c>
      <c r="AI67" s="6"/>
    </row>
    <row r="68" spans="1:35">
      <c r="A68" s="76" t="s">
        <v>83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14">
        <f>SUM(B68:AE68)</f>
        <v>0</v>
      </c>
      <c r="AH68" s="78">
        <f>SUM(AG68+Augusti!AH66)</f>
        <v>68</v>
      </c>
      <c r="AI68" s="6"/>
    </row>
    <row r="69" spans="1:35">
      <c r="A69" s="76" t="s">
        <v>84</v>
      </c>
      <c r="B69" s="30"/>
      <c r="C69" s="30"/>
      <c r="D69" s="30"/>
      <c r="E69" s="30"/>
      <c r="F69" s="30">
        <v>1</v>
      </c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>
        <v>1</v>
      </c>
      <c r="X69" s="30"/>
      <c r="Y69" s="30"/>
      <c r="Z69" s="30"/>
      <c r="AA69" s="30"/>
      <c r="AB69" s="30"/>
      <c r="AC69" s="30"/>
      <c r="AD69" s="30"/>
      <c r="AE69" s="30"/>
      <c r="AF69" s="30"/>
      <c r="AG69" s="14">
        <f>SUM(B69:AE69)</f>
        <v>2</v>
      </c>
      <c r="AH69" s="78">
        <f>SUM(AG69+Augusti!AH67)</f>
        <v>99</v>
      </c>
      <c r="AI69" s="6"/>
    </row>
    <row r="70" spans="1:35">
      <c r="A70" s="76" t="s">
        <v>55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>
        <v>1</v>
      </c>
      <c r="X70" s="30"/>
      <c r="Y70" s="30"/>
      <c r="Z70" s="30"/>
      <c r="AA70" s="30"/>
      <c r="AB70" s="30">
        <v>1</v>
      </c>
      <c r="AC70" s="30">
        <v>2</v>
      </c>
      <c r="AD70" s="30"/>
      <c r="AE70" s="30"/>
      <c r="AF70" s="30"/>
      <c r="AG70" s="14">
        <f>SUM(B70:AE70)</f>
        <v>4</v>
      </c>
      <c r="AH70" s="78">
        <f>SUM(AG70+Augusti!AH68)</f>
        <v>48</v>
      </c>
      <c r="AI70" s="6"/>
    </row>
    <row r="71" spans="1:35">
      <c r="A71" s="76" t="s">
        <v>85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>
        <v>1</v>
      </c>
      <c r="X71" s="30"/>
      <c r="Y71" s="30"/>
      <c r="Z71" s="30"/>
      <c r="AA71" s="30"/>
      <c r="AB71" s="30"/>
      <c r="AC71" s="30"/>
      <c r="AD71" s="30"/>
      <c r="AE71" s="30"/>
      <c r="AF71" s="30"/>
      <c r="AG71" s="14">
        <f>SUM(B71:AE71)</f>
        <v>1</v>
      </c>
      <c r="AH71" s="78">
        <f>SUM(AG71+Augusti!AH69)</f>
        <v>2</v>
      </c>
      <c r="AI71" s="6"/>
    </row>
    <row r="72" spans="1:35">
      <c r="A72" s="76" t="s">
        <v>86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14">
        <f>SUM(B72:AE72)</f>
        <v>0</v>
      </c>
      <c r="AH72" s="78">
        <f>SUM(AG72+Augusti!AH70)</f>
        <v>1</v>
      </c>
      <c r="AI72" s="6"/>
    </row>
    <row r="73" spans="1:35">
      <c r="A73" s="76" t="s">
        <v>20</v>
      </c>
      <c r="B73" s="30"/>
      <c r="C73" s="30"/>
      <c r="D73" s="30">
        <v>1</v>
      </c>
      <c r="E73" s="30"/>
      <c r="F73" s="30"/>
      <c r="G73" s="30"/>
      <c r="H73" s="30"/>
      <c r="I73" s="30"/>
      <c r="J73" s="30"/>
      <c r="K73" s="30">
        <v>1</v>
      </c>
      <c r="L73" s="30"/>
      <c r="M73" s="30"/>
      <c r="N73" s="30"/>
      <c r="O73" s="30"/>
      <c r="P73" s="30">
        <v>1</v>
      </c>
      <c r="Q73" s="30">
        <v>1</v>
      </c>
      <c r="R73" s="30">
        <v>1</v>
      </c>
      <c r="S73" s="30"/>
      <c r="T73" s="30"/>
      <c r="U73" s="30">
        <v>2</v>
      </c>
      <c r="V73" s="30">
        <v>1</v>
      </c>
      <c r="W73" s="30">
        <v>4</v>
      </c>
      <c r="X73" s="30">
        <v>6</v>
      </c>
      <c r="Y73" s="30">
        <v>8</v>
      </c>
      <c r="Z73" s="30">
        <v>9</v>
      </c>
      <c r="AA73" s="30">
        <v>2</v>
      </c>
      <c r="AB73" s="30">
        <v>8</v>
      </c>
      <c r="AC73" s="30">
        <v>1</v>
      </c>
      <c r="AD73" s="30">
        <v>1</v>
      </c>
      <c r="AE73" s="30"/>
      <c r="AF73" s="30"/>
      <c r="AG73" s="14">
        <f>SUM(B73:AE73)</f>
        <v>47</v>
      </c>
      <c r="AH73" s="78">
        <f>SUM(AG73+Augusti!AH71)</f>
        <v>436</v>
      </c>
      <c r="AI73" s="6"/>
    </row>
    <row r="74" spans="1:35">
      <c r="A74" s="76" t="s">
        <v>56</v>
      </c>
      <c r="B74" s="30"/>
      <c r="C74" s="30"/>
      <c r="D74" s="30">
        <v>9</v>
      </c>
      <c r="E74" s="30">
        <v>1</v>
      </c>
      <c r="F74" s="30">
        <v>2</v>
      </c>
      <c r="G74" s="30"/>
      <c r="H74" s="30"/>
      <c r="I74" s="30">
        <v>2</v>
      </c>
      <c r="J74" s="30">
        <v>6</v>
      </c>
      <c r="K74" s="30">
        <v>7</v>
      </c>
      <c r="L74" s="30"/>
      <c r="M74" s="30"/>
      <c r="N74" s="30">
        <v>3</v>
      </c>
      <c r="O74" s="30">
        <v>8</v>
      </c>
      <c r="P74" s="30">
        <v>2</v>
      </c>
      <c r="Q74" s="30">
        <v>2</v>
      </c>
      <c r="R74" s="30">
        <v>2</v>
      </c>
      <c r="S74" s="30">
        <v>1</v>
      </c>
      <c r="T74" s="30"/>
      <c r="U74" s="30"/>
      <c r="V74" s="30">
        <v>1</v>
      </c>
      <c r="W74" s="30">
        <v>2</v>
      </c>
      <c r="X74" s="30"/>
      <c r="Y74" s="30">
        <v>6</v>
      </c>
      <c r="Z74" s="30">
        <v>2</v>
      </c>
      <c r="AA74" s="30">
        <v>2</v>
      </c>
      <c r="AB74" s="30">
        <v>2</v>
      </c>
      <c r="AC74" s="30">
        <v>2</v>
      </c>
      <c r="AD74" s="30"/>
      <c r="AE74" s="30"/>
      <c r="AF74" s="30"/>
      <c r="AG74" s="14">
        <f>SUM(B74:AE74)</f>
        <v>62</v>
      </c>
      <c r="AH74" s="78">
        <f>SUM(AG74+Augusti!AH72)</f>
        <v>1237</v>
      </c>
      <c r="AI74" s="6"/>
    </row>
    <row r="75" spans="1:35">
      <c r="A75" s="76" t="s">
        <v>21</v>
      </c>
      <c r="B75" s="30"/>
      <c r="C75" s="30">
        <v>5</v>
      </c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>
        <v>3</v>
      </c>
      <c r="P75" s="30"/>
      <c r="Q75" s="30"/>
      <c r="R75" s="30">
        <v>15</v>
      </c>
      <c r="S75" s="30">
        <v>9</v>
      </c>
      <c r="T75" s="30">
        <v>12</v>
      </c>
      <c r="U75" s="30">
        <v>2</v>
      </c>
      <c r="V75" s="30">
        <v>5</v>
      </c>
      <c r="W75" s="30">
        <v>14</v>
      </c>
      <c r="X75" s="30">
        <v>4</v>
      </c>
      <c r="Y75" s="30">
        <v>4</v>
      </c>
      <c r="Z75" s="30">
        <v>4</v>
      </c>
      <c r="AA75" s="30">
        <v>4</v>
      </c>
      <c r="AB75" s="30">
        <v>5</v>
      </c>
      <c r="AC75" s="30">
        <v>2</v>
      </c>
      <c r="AD75" s="30"/>
      <c r="AE75" s="30"/>
      <c r="AF75" s="30"/>
      <c r="AG75" s="14">
        <f>SUM(B75:AE75)</f>
        <v>88</v>
      </c>
      <c r="AH75" s="78">
        <f>SUM(AG75+Augusti!AH73)</f>
        <v>258</v>
      </c>
      <c r="AI75" s="6"/>
    </row>
    <row r="76" spans="1:35">
      <c r="A76" s="76" t="s">
        <v>22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>
        <v>1</v>
      </c>
      <c r="Y76" s="30"/>
      <c r="Z76" s="30"/>
      <c r="AA76" s="30"/>
      <c r="AB76" s="30"/>
      <c r="AC76" s="30"/>
      <c r="AD76" s="30">
        <v>1</v>
      </c>
      <c r="AE76" s="30"/>
      <c r="AF76" s="30"/>
      <c r="AG76" s="14">
        <f>SUM(B76:AE76)</f>
        <v>2</v>
      </c>
      <c r="AH76" s="78">
        <f>SUM(AG76+Augusti!AH74)</f>
        <v>4</v>
      </c>
      <c r="AI76" s="6"/>
    </row>
    <row r="77" spans="1:35">
      <c r="A77" s="76" t="s">
        <v>87</v>
      </c>
      <c r="B77" s="30"/>
      <c r="C77" s="30">
        <v>1</v>
      </c>
      <c r="D77" s="30">
        <v>1</v>
      </c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>
        <v>1</v>
      </c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14">
        <f>SUM(B77:AE77)</f>
        <v>3</v>
      </c>
      <c r="AH77" s="78">
        <f>SUM(AG77+Augusti!AH75)</f>
        <v>30</v>
      </c>
      <c r="AI77" s="6"/>
    </row>
    <row r="78" spans="1:35">
      <c r="A78" s="76" t="s">
        <v>88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14">
        <f>SUM(B78:AE78)</f>
        <v>0</v>
      </c>
      <c r="AH78" s="78">
        <f>SUM(AG78+Augusti!AH76)</f>
        <v>1</v>
      </c>
      <c r="AI78" s="6"/>
    </row>
    <row r="79" spans="1:35">
      <c r="A79" s="76" t="s">
        <v>57</v>
      </c>
      <c r="B79" s="30"/>
      <c r="C79" s="30">
        <v>2</v>
      </c>
      <c r="D79" s="30"/>
      <c r="E79" s="30">
        <v>2</v>
      </c>
      <c r="F79" s="30">
        <v>1</v>
      </c>
      <c r="G79" s="30"/>
      <c r="H79" s="30"/>
      <c r="I79" s="30">
        <v>1</v>
      </c>
      <c r="J79" s="30"/>
      <c r="K79" s="30">
        <v>1</v>
      </c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>
        <v>1</v>
      </c>
      <c r="Y79" s="30"/>
      <c r="Z79" s="30"/>
      <c r="AA79" s="30"/>
      <c r="AB79" s="30"/>
      <c r="AC79" s="30"/>
      <c r="AD79" s="30"/>
      <c r="AE79" s="30"/>
      <c r="AF79" s="30"/>
      <c r="AG79" s="14">
        <f>SUM(B79:AE79)</f>
        <v>8</v>
      </c>
      <c r="AH79" s="78">
        <f>SUM(AG79+Augusti!AH77)</f>
        <v>23</v>
      </c>
      <c r="AI79" s="6"/>
    </row>
    <row r="80" spans="1:35">
      <c r="A80" s="76" t="s">
        <v>23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14">
        <f>SUM(B80:AE80)</f>
        <v>0</v>
      </c>
      <c r="AH80" s="78">
        <f>SUM(AG80+Augusti!AH78)</f>
        <v>6</v>
      </c>
      <c r="AI80" s="6"/>
    </row>
    <row r="81" spans="1:35">
      <c r="A81" s="71" t="s">
        <v>117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70">
        <v>1</v>
      </c>
      <c r="X81" s="30"/>
      <c r="Y81" s="30"/>
      <c r="Z81" s="30"/>
      <c r="AA81" s="30"/>
      <c r="AB81" s="30"/>
      <c r="AC81" s="30"/>
      <c r="AD81" s="30"/>
      <c r="AE81" s="30"/>
      <c r="AF81" s="30"/>
      <c r="AG81" s="77">
        <f>SUM(B81:AE81)</f>
        <v>1</v>
      </c>
      <c r="AH81" s="78">
        <f>SUM(AG81)</f>
        <v>1</v>
      </c>
      <c r="AI81" s="6"/>
    </row>
    <row r="82" spans="1:35">
      <c r="A82" s="76" t="s">
        <v>24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>
        <v>1</v>
      </c>
      <c r="T82" s="30"/>
      <c r="U82" s="30"/>
      <c r="V82" s="30">
        <v>1</v>
      </c>
      <c r="W82" s="30">
        <v>41</v>
      </c>
      <c r="X82" s="30"/>
      <c r="Y82" s="30">
        <v>28</v>
      </c>
      <c r="Z82" s="30">
        <v>6</v>
      </c>
      <c r="AA82" s="30">
        <v>2</v>
      </c>
      <c r="AB82" s="30">
        <v>2</v>
      </c>
      <c r="AC82" s="30">
        <v>1</v>
      </c>
      <c r="AD82" s="14"/>
      <c r="AE82" s="30"/>
      <c r="AF82" s="30"/>
      <c r="AG82" s="14">
        <f>SUM(B82:AE82)</f>
        <v>82</v>
      </c>
      <c r="AH82" s="78">
        <f>SUM(AG82+Augusti!AH79)</f>
        <v>102</v>
      </c>
      <c r="AI82" s="6"/>
    </row>
    <row r="83" spans="1:35">
      <c r="A83" s="76" t="s">
        <v>25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>
        <v>1</v>
      </c>
      <c r="Z83" s="30"/>
      <c r="AA83" s="30"/>
      <c r="AB83" s="30"/>
      <c r="AC83" s="30"/>
      <c r="AD83" s="30"/>
      <c r="AE83" s="30"/>
      <c r="AF83" s="30"/>
      <c r="AG83" s="14">
        <f>SUM(B83:AE83)</f>
        <v>1</v>
      </c>
      <c r="AH83" s="78">
        <f>SUM(AG83+Augusti!AH80)</f>
        <v>5</v>
      </c>
      <c r="AI83" s="6"/>
    </row>
    <row r="84" spans="1:35">
      <c r="A84" s="71" t="s">
        <v>118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70">
        <v>3</v>
      </c>
      <c r="T84" s="30"/>
      <c r="U84" s="30"/>
      <c r="V84" s="30"/>
      <c r="W84" s="30">
        <v>1</v>
      </c>
      <c r="X84" s="30">
        <v>1</v>
      </c>
      <c r="Y84" s="30"/>
      <c r="Z84" s="30"/>
      <c r="AA84" s="30"/>
      <c r="AB84" s="30"/>
      <c r="AC84" s="30"/>
      <c r="AD84" s="30"/>
      <c r="AE84" s="30"/>
      <c r="AF84" s="30"/>
      <c r="AG84" s="77">
        <f>SUM(B84:AE84)</f>
        <v>5</v>
      </c>
      <c r="AH84" s="78">
        <f>SUM(AG84)</f>
        <v>5</v>
      </c>
      <c r="AI84" s="6"/>
    </row>
    <row r="85" spans="1:35">
      <c r="A85" s="76" t="s">
        <v>89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14">
        <f>SUM(B85:AE85)</f>
        <v>0</v>
      </c>
      <c r="AH85" s="78">
        <f>SUM(AG85+Augusti!AH81)</f>
        <v>14</v>
      </c>
      <c r="AI85" s="6"/>
    </row>
    <row r="86" spans="1:35">
      <c r="A86" s="76" t="s">
        <v>58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14">
        <f>SUM(B86:AE86)</f>
        <v>0</v>
      </c>
      <c r="AH86" s="78">
        <f>SUM(AG86+Augusti!AH82)</f>
        <v>1</v>
      </c>
      <c r="AI86" s="6"/>
    </row>
    <row r="87" spans="1:35">
      <c r="A87" s="76" t="s">
        <v>26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14">
        <f>SUM(B87:AE87)</f>
        <v>0</v>
      </c>
      <c r="AH87" s="78">
        <f>SUM(AG87+Augusti!AH83)</f>
        <v>151</v>
      </c>
      <c r="AI87" s="6"/>
    </row>
    <row r="88" spans="1:35">
      <c r="A88" s="76" t="s">
        <v>59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14">
        <f>SUM(B88:AE88)</f>
        <v>0</v>
      </c>
      <c r="AH88" s="78">
        <f>SUM(AG88+Augusti!AH84)</f>
        <v>1</v>
      </c>
      <c r="AI88" s="6"/>
    </row>
    <row r="89" spans="1:35">
      <c r="A89" s="76" t="s">
        <v>113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14">
        <f>SUM(B89:AE89)</f>
        <v>0</v>
      </c>
      <c r="AH89" s="78">
        <f>SUM(AG89+Augusti!AH85)</f>
        <v>5</v>
      </c>
      <c r="AI89" s="6"/>
    </row>
    <row r="90" spans="1:35">
      <c r="A90" s="76" t="s">
        <v>27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>
        <v>2</v>
      </c>
      <c r="P90" s="30"/>
      <c r="Q90" s="30">
        <v>1</v>
      </c>
      <c r="R90" s="30">
        <v>1</v>
      </c>
      <c r="S90" s="30">
        <v>2</v>
      </c>
      <c r="T90" s="30"/>
      <c r="U90" s="30"/>
      <c r="V90" s="30"/>
      <c r="W90" s="30">
        <v>5</v>
      </c>
      <c r="X90" s="30">
        <v>1</v>
      </c>
      <c r="Y90" s="30">
        <v>3</v>
      </c>
      <c r="Z90" s="30">
        <v>4</v>
      </c>
      <c r="AA90" s="30">
        <v>5</v>
      </c>
      <c r="AB90" s="30">
        <v>3</v>
      </c>
      <c r="AC90" s="30">
        <v>4</v>
      </c>
      <c r="AD90" s="30">
        <v>4</v>
      </c>
      <c r="AE90" s="30"/>
      <c r="AF90" s="30"/>
      <c r="AG90" s="14">
        <f>SUM(B90:AE90)</f>
        <v>35</v>
      </c>
      <c r="AH90" s="78">
        <f>SUM(AG90+Augusti!AH86)</f>
        <v>561</v>
      </c>
      <c r="AI90" s="6"/>
    </row>
    <row r="91" spans="1:35">
      <c r="A91" s="76" t="s">
        <v>28</v>
      </c>
      <c r="B91" s="30"/>
      <c r="C91" s="30"/>
      <c r="D91" s="30">
        <v>1</v>
      </c>
      <c r="E91" s="30"/>
      <c r="F91" s="30"/>
      <c r="G91" s="30"/>
      <c r="H91" s="30"/>
      <c r="I91" s="30"/>
      <c r="J91" s="30"/>
      <c r="K91" s="30"/>
      <c r="L91" s="30"/>
      <c r="M91" s="30"/>
      <c r="O91" s="30">
        <v>2</v>
      </c>
      <c r="P91" s="30">
        <v>1</v>
      </c>
      <c r="Q91" s="30"/>
      <c r="R91" s="30">
        <v>1</v>
      </c>
      <c r="S91" s="30">
        <v>1</v>
      </c>
      <c r="T91" s="30">
        <v>2</v>
      </c>
      <c r="U91" s="30"/>
      <c r="V91" s="30"/>
      <c r="W91" s="30">
        <v>2</v>
      </c>
      <c r="X91" s="30">
        <v>1</v>
      </c>
      <c r="Y91" s="30">
        <v>1</v>
      </c>
      <c r="Z91" s="30">
        <v>7</v>
      </c>
      <c r="AA91" s="30"/>
      <c r="AB91" s="30">
        <v>6</v>
      </c>
      <c r="AC91" s="30">
        <v>2</v>
      </c>
      <c r="AD91" s="30">
        <v>2</v>
      </c>
      <c r="AE91" s="30"/>
      <c r="AF91" s="30"/>
      <c r="AG91" s="14">
        <f>SUM(B91:AE91)</f>
        <v>29</v>
      </c>
      <c r="AH91" s="78">
        <f>SUM(AG91+Augusti!AH87)</f>
        <v>47</v>
      </c>
      <c r="AI91" s="6"/>
    </row>
    <row r="92" spans="1:35">
      <c r="A92" s="76" t="s">
        <v>29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14">
        <f>SUM(B92:AE92)</f>
        <v>0</v>
      </c>
      <c r="AH92" s="78">
        <f>SUM(AG92+Augusti!AH88)</f>
        <v>17</v>
      </c>
      <c r="AI92" s="6"/>
    </row>
    <row r="93" spans="1:35">
      <c r="A93" s="76" t="s">
        <v>60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14">
        <f>SUM(B93:AE93)</f>
        <v>0</v>
      </c>
      <c r="AH93" s="78">
        <f>SUM(AG93+Augusti!AH89)</f>
        <v>2</v>
      </c>
      <c r="AI93" s="6"/>
    </row>
    <row r="94" spans="1:35">
      <c r="A94" s="76" t="s">
        <v>30</v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>
        <v>1</v>
      </c>
      <c r="AA94" s="30"/>
      <c r="AB94" s="30"/>
      <c r="AC94" s="30">
        <v>1</v>
      </c>
      <c r="AD94" s="30"/>
      <c r="AE94" s="30"/>
      <c r="AF94" s="30"/>
      <c r="AG94" s="14">
        <f>SUM(B94:AE94)</f>
        <v>2</v>
      </c>
      <c r="AH94" s="78">
        <f>SUM(AG94+Augusti!AH90)</f>
        <v>32</v>
      </c>
      <c r="AI94" s="6"/>
    </row>
    <row r="95" spans="1:35">
      <c r="A95" s="76" t="s">
        <v>90</v>
      </c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14">
        <f>SUM(B95:AE95)</f>
        <v>0</v>
      </c>
      <c r="AH95" s="78">
        <f>SUM(AG95+Augusti!AH91)</f>
        <v>21</v>
      </c>
      <c r="AI95" s="6"/>
    </row>
    <row r="96" spans="1:35">
      <c r="A96" s="76" t="s">
        <v>31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14">
        <f>SUM(B96:AE96)</f>
        <v>0</v>
      </c>
      <c r="AH96" s="78">
        <f>SUM(AG96+Augusti!AH92)</f>
        <v>51</v>
      </c>
      <c r="AI96" s="6"/>
    </row>
    <row r="97" spans="1:35">
      <c r="A97" s="76" t="s">
        <v>96</v>
      </c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>
        <v>1</v>
      </c>
      <c r="U97" s="30"/>
      <c r="V97" s="30"/>
      <c r="W97" s="30"/>
      <c r="X97" s="30"/>
      <c r="Y97" s="30"/>
      <c r="Z97" s="30"/>
      <c r="AA97" s="30"/>
      <c r="AB97" s="30"/>
      <c r="AC97" s="30"/>
      <c r="AD97" s="30">
        <v>3</v>
      </c>
      <c r="AE97" s="30"/>
      <c r="AF97" s="30"/>
      <c r="AG97" s="14">
        <f>SUM(B97:AE97)</f>
        <v>4</v>
      </c>
      <c r="AH97" s="78">
        <f>SUM(AG97+Augusti!AH93)</f>
        <v>5</v>
      </c>
      <c r="AI97" s="6"/>
    </row>
    <row r="98" spans="1:35">
      <c r="A98" s="76" t="s">
        <v>91</v>
      </c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14">
        <f>SUM(B98:AE98)</f>
        <v>0</v>
      </c>
      <c r="AH98" s="78">
        <f>SUM(AG98+Augusti!AH94)</f>
        <v>2</v>
      </c>
      <c r="AI98" s="6"/>
    </row>
    <row r="99" spans="1:35">
      <c r="A99" s="76" t="s">
        <v>32</v>
      </c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14">
        <f>SUM(B99:AE99)</f>
        <v>0</v>
      </c>
      <c r="AH99" s="78">
        <f>SUM(AG99+Augusti!AH95)</f>
        <v>10</v>
      </c>
      <c r="AI99" s="6"/>
    </row>
    <row r="100" spans="1:35">
      <c r="A100" s="76" t="s">
        <v>33</v>
      </c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14">
        <f>SUM(B100:AE100)</f>
        <v>0</v>
      </c>
      <c r="AH100" s="78">
        <f>SUM(AG100+Augusti!AH96)</f>
        <v>4</v>
      </c>
      <c r="AI100" s="6"/>
    </row>
    <row r="101" spans="1:35">
      <c r="A101" s="76" t="s">
        <v>34</v>
      </c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14">
        <f>SUM(B101:AE101)</f>
        <v>0</v>
      </c>
      <c r="AH101" s="78">
        <f>SUM(AG101+Augusti!AH97)</f>
        <v>19</v>
      </c>
      <c r="AI101" s="6"/>
    </row>
    <row r="102" spans="1:35">
      <c r="A102" s="76" t="s">
        <v>35</v>
      </c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14">
        <f>SUM(B102:AE102)</f>
        <v>0</v>
      </c>
      <c r="AH102" s="78">
        <f>SUM(AG102+Augusti!AH98)</f>
        <v>3</v>
      </c>
      <c r="AI102" s="6"/>
    </row>
    <row r="103" spans="1:35">
      <c r="A103" s="71" t="s">
        <v>119</v>
      </c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70">
        <v>1</v>
      </c>
      <c r="AC103" s="30"/>
      <c r="AD103" s="30"/>
      <c r="AE103" s="30"/>
      <c r="AF103" s="30"/>
      <c r="AG103" s="77">
        <f>SUM(B103:AE103)</f>
        <v>1</v>
      </c>
      <c r="AH103" s="78">
        <f>SUM(AG103)</f>
        <v>1</v>
      </c>
      <c r="AI103" s="6"/>
    </row>
    <row r="104" spans="1:35">
      <c r="A104" s="76" t="s">
        <v>36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>
        <v>1</v>
      </c>
      <c r="L104" s="30"/>
      <c r="M104" s="30"/>
      <c r="N104" s="30">
        <v>1</v>
      </c>
      <c r="O104" s="30">
        <v>4</v>
      </c>
      <c r="P104" s="30">
        <v>2</v>
      </c>
      <c r="Q104" s="30">
        <v>3</v>
      </c>
      <c r="R104" s="30">
        <v>5</v>
      </c>
      <c r="S104" s="30">
        <v>1</v>
      </c>
      <c r="T104" s="30">
        <v>3</v>
      </c>
      <c r="U104" s="30">
        <v>2</v>
      </c>
      <c r="V104" s="30">
        <v>4</v>
      </c>
      <c r="W104" s="30">
        <v>5</v>
      </c>
      <c r="X104" s="30">
        <v>4</v>
      </c>
      <c r="Y104" s="30">
        <v>3</v>
      </c>
      <c r="Z104" s="30">
        <v>7</v>
      </c>
      <c r="AA104" s="30">
        <v>11</v>
      </c>
      <c r="AB104" s="30">
        <v>6</v>
      </c>
      <c r="AC104" s="30">
        <v>1</v>
      </c>
      <c r="AD104" s="30">
        <v>1</v>
      </c>
      <c r="AE104" s="30"/>
      <c r="AF104" s="30"/>
      <c r="AG104" s="14">
        <f>SUM(B104:AE104)</f>
        <v>64</v>
      </c>
      <c r="AH104" s="78">
        <f>SUM(AG104+Augusti!AH99)</f>
        <v>109</v>
      </c>
      <c r="AI104" s="6"/>
    </row>
    <row r="105" spans="1:35">
      <c r="A105" s="45"/>
      <c r="B105" s="20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86">
        <f>SUM(AG2:AG104)</f>
        <v>1360</v>
      </c>
      <c r="AH105" s="50">
        <f>SUM(AH2:AH104)</f>
        <v>7722</v>
      </c>
    </row>
    <row r="106" spans="1:35">
      <c r="A106" s="51" t="s">
        <v>37</v>
      </c>
      <c r="B106" s="52">
        <f>SUM(B2:B104)</f>
        <v>37</v>
      </c>
      <c r="C106" s="52">
        <f>SUM(C2:C104)</f>
        <v>29</v>
      </c>
      <c r="D106" s="52">
        <f>SUM(D2:D104)</f>
        <v>46</v>
      </c>
      <c r="E106" s="52">
        <f>SUM(E2:E104)</f>
        <v>25</v>
      </c>
      <c r="F106" s="52">
        <f>SUM(F2:F104)</f>
        <v>27</v>
      </c>
      <c r="G106" s="52">
        <f>SUM(G2:G104)</f>
        <v>7</v>
      </c>
      <c r="H106" s="52">
        <f>SUM(H2:H104)</f>
        <v>26</v>
      </c>
      <c r="I106" s="52">
        <f>SUM(I2:I104)</f>
        <v>18</v>
      </c>
      <c r="J106" s="52">
        <f>SUM(J2:J104)</f>
        <v>19</v>
      </c>
      <c r="K106" s="52">
        <f>SUM(K2:K104)</f>
        <v>37</v>
      </c>
      <c r="L106" s="52">
        <f>SUM(L2:L104)</f>
        <v>16</v>
      </c>
      <c r="M106" s="52">
        <f>SUM(M2:M104)</f>
        <v>8</v>
      </c>
      <c r="N106" s="52">
        <f>SUM(N2:N104)</f>
        <v>34</v>
      </c>
      <c r="O106" s="52">
        <f>SUM(O2:O104)</f>
        <v>72</v>
      </c>
      <c r="P106" s="52">
        <f>SUM(P2:P104)</f>
        <v>47</v>
      </c>
      <c r="Q106" s="52">
        <f>SUM(Q2:Q104)</f>
        <v>24</v>
      </c>
      <c r="R106" s="52">
        <f>SUM(R2:R104)</f>
        <v>64</v>
      </c>
      <c r="S106" s="52">
        <f>SUM(S2:S104)</f>
        <v>70</v>
      </c>
      <c r="T106" s="52">
        <f>SUM(T2:T104)</f>
        <v>55</v>
      </c>
      <c r="U106" s="52">
        <f>SUM(U2:U104)</f>
        <v>37</v>
      </c>
      <c r="V106" s="52">
        <f>SUM(V2:V104)</f>
        <v>35</v>
      </c>
      <c r="W106" s="52">
        <f>SUM(W2:W104)</f>
        <v>161</v>
      </c>
      <c r="X106" s="52">
        <f>SUM(X2:X104)</f>
        <v>77</v>
      </c>
      <c r="Y106" s="52">
        <f>SUM(Y2:Y104)</f>
        <v>105</v>
      </c>
      <c r="Z106" s="52">
        <f>SUM(Z2:Z104)</f>
        <v>109</v>
      </c>
      <c r="AA106" s="52">
        <f>SUM(AA2:AA104)</f>
        <v>66</v>
      </c>
      <c r="AB106" s="52">
        <f>SUM(AB2:AB104)</f>
        <v>55</v>
      </c>
      <c r="AC106" s="52">
        <f>SUM(AC2:AC104)</f>
        <v>32</v>
      </c>
      <c r="AD106" s="52">
        <f>SUM(AD2:AD104)</f>
        <v>15</v>
      </c>
      <c r="AE106" s="52">
        <f>SUM(AE2:AE104)</f>
        <v>7</v>
      </c>
      <c r="AF106" s="52">
        <f>SUM(AF2:AF104)</f>
        <v>0</v>
      </c>
      <c r="AG106" s="53"/>
      <c r="AH106" s="54"/>
    </row>
    <row r="107" spans="1:35">
      <c r="A107" s="55" t="s">
        <v>38</v>
      </c>
      <c r="B107" s="56">
        <f>COUNT(B2:B104)</f>
        <v>8</v>
      </c>
      <c r="C107" s="56">
        <f>COUNT(C2:C104)</f>
        <v>9</v>
      </c>
      <c r="D107" s="56">
        <f>COUNT(D2:D104)</f>
        <v>17</v>
      </c>
      <c r="E107" s="56">
        <f>COUNT(E2:E104)</f>
        <v>8</v>
      </c>
      <c r="F107" s="56">
        <f>COUNT(F2:F104)</f>
        <v>10</v>
      </c>
      <c r="G107" s="56">
        <f>COUNT(G2:G104)</f>
        <v>2</v>
      </c>
      <c r="H107" s="56">
        <f>COUNT(H2:H104)</f>
        <v>9</v>
      </c>
      <c r="I107" s="56">
        <f>COUNT(I2:I104)</f>
        <v>13</v>
      </c>
      <c r="J107" s="56">
        <f>COUNT(J2:J104)</f>
        <v>6</v>
      </c>
      <c r="K107" s="56">
        <f>COUNT(K2:K104)</f>
        <v>10</v>
      </c>
      <c r="L107" s="56">
        <f>COUNT(L2:L104)</f>
        <v>3</v>
      </c>
      <c r="M107" s="56">
        <f>COUNT(M2:M104)</f>
        <v>4</v>
      </c>
      <c r="N107" s="56">
        <f>COUNT(N2:N104)</f>
        <v>10</v>
      </c>
      <c r="O107" s="56">
        <f>COUNT(O2:O104)</f>
        <v>14</v>
      </c>
      <c r="P107" s="56">
        <f>COUNT(P2:P104)</f>
        <v>11</v>
      </c>
      <c r="Q107" s="56">
        <f>COUNT(Q2:Q104)</f>
        <v>12</v>
      </c>
      <c r="R107" s="56">
        <f>COUNT(R2:R104)</f>
        <v>11</v>
      </c>
      <c r="S107" s="56">
        <f>COUNT(S2:S104)</f>
        <v>12</v>
      </c>
      <c r="T107" s="56">
        <f>COUNT(T2:T104)</f>
        <v>9</v>
      </c>
      <c r="U107" s="56">
        <f>COUNT(U2:U104)</f>
        <v>8</v>
      </c>
      <c r="V107" s="56">
        <f>COUNT(V2:V104)</f>
        <v>9</v>
      </c>
      <c r="W107" s="56">
        <f>COUNT(W2:W104)</f>
        <v>18</v>
      </c>
      <c r="X107" s="56">
        <f>COUNT(X2:X104)</f>
        <v>14</v>
      </c>
      <c r="Y107" s="56">
        <f>COUNT(Y2:Y104)</f>
        <v>16</v>
      </c>
      <c r="Z107" s="56">
        <f>COUNT(Z2:Z104)</f>
        <v>13</v>
      </c>
      <c r="AA107" s="56">
        <f>COUNT(AA2:AA104)</f>
        <v>16</v>
      </c>
      <c r="AB107" s="56">
        <f>COUNT(AB2:AB104)</f>
        <v>15</v>
      </c>
      <c r="AC107" s="56">
        <f>COUNT(AC2:AC104)</f>
        <v>13</v>
      </c>
      <c r="AD107" s="56">
        <f>COUNT(AD2:AD104)</f>
        <v>8</v>
      </c>
      <c r="AE107" s="56">
        <f>COUNT(AE2:AE104)</f>
        <v>3</v>
      </c>
      <c r="AF107" s="56">
        <f>COUNT(AF2:AF104)</f>
        <v>0</v>
      </c>
      <c r="AG107" s="54"/>
      <c r="AH107" s="54"/>
    </row>
    <row r="108" spans="1:35">
      <c r="A108" s="57" t="s">
        <v>39</v>
      </c>
      <c r="B108" s="83">
        <f>B106</f>
        <v>37</v>
      </c>
      <c r="C108" s="59">
        <f t="shared" ref="C108:AD108" si="0">SUM(C106+B108)</f>
        <v>66</v>
      </c>
      <c r="D108" s="59">
        <f t="shared" si="0"/>
        <v>112</v>
      </c>
      <c r="E108" s="59">
        <f t="shared" si="0"/>
        <v>137</v>
      </c>
      <c r="F108" s="59">
        <f t="shared" si="0"/>
        <v>164</v>
      </c>
      <c r="G108" s="59">
        <f t="shared" si="0"/>
        <v>171</v>
      </c>
      <c r="H108" s="59">
        <f t="shared" si="0"/>
        <v>197</v>
      </c>
      <c r="I108" s="59">
        <f t="shared" si="0"/>
        <v>215</v>
      </c>
      <c r="J108" s="59">
        <f t="shared" si="0"/>
        <v>234</v>
      </c>
      <c r="K108" s="59">
        <f t="shared" si="0"/>
        <v>271</v>
      </c>
      <c r="L108" s="59">
        <f t="shared" si="0"/>
        <v>287</v>
      </c>
      <c r="M108" s="59">
        <f t="shared" si="0"/>
        <v>295</v>
      </c>
      <c r="N108" s="59">
        <f t="shared" si="0"/>
        <v>329</v>
      </c>
      <c r="O108" s="59">
        <f t="shared" si="0"/>
        <v>401</v>
      </c>
      <c r="P108" s="59">
        <f t="shared" si="0"/>
        <v>448</v>
      </c>
      <c r="Q108" s="59">
        <f t="shared" si="0"/>
        <v>472</v>
      </c>
      <c r="R108" s="59">
        <f t="shared" si="0"/>
        <v>536</v>
      </c>
      <c r="S108" s="59">
        <f t="shared" si="0"/>
        <v>606</v>
      </c>
      <c r="T108" s="59">
        <f t="shared" si="0"/>
        <v>661</v>
      </c>
      <c r="U108" s="59">
        <f t="shared" si="0"/>
        <v>698</v>
      </c>
      <c r="V108" s="59">
        <f t="shared" si="0"/>
        <v>733</v>
      </c>
      <c r="W108" s="59">
        <f t="shared" si="0"/>
        <v>894</v>
      </c>
      <c r="X108" s="59">
        <f t="shared" si="0"/>
        <v>971</v>
      </c>
      <c r="Y108" s="59">
        <f t="shared" si="0"/>
        <v>1076</v>
      </c>
      <c r="Z108" s="59">
        <f t="shared" si="0"/>
        <v>1185</v>
      </c>
      <c r="AA108" s="59">
        <f t="shared" si="0"/>
        <v>1251</v>
      </c>
      <c r="AB108" s="59">
        <f t="shared" si="0"/>
        <v>1306</v>
      </c>
      <c r="AC108" s="59">
        <f t="shared" si="0"/>
        <v>1338</v>
      </c>
      <c r="AD108" s="59">
        <f t="shared" si="0"/>
        <v>1353</v>
      </c>
      <c r="AE108" s="59">
        <f>SUM(AE106+AD108)</f>
        <v>1360</v>
      </c>
      <c r="AF108" s="59">
        <f>SUM(AF106+AE108)</f>
        <v>1360</v>
      </c>
      <c r="AG108" s="87">
        <f>SUM(B106:AE106)</f>
        <v>1360</v>
      </c>
      <c r="AH108" s="54"/>
      <c r="AI108" s="60" t="s">
        <v>62</v>
      </c>
    </row>
    <row r="109" spans="1:35">
      <c r="A109" s="61" t="s">
        <v>41</v>
      </c>
      <c r="B109" s="62">
        <f>SUM(B106+Augusti!AG104)</f>
        <v>6399</v>
      </c>
      <c r="C109" s="62">
        <f>SUM(B109+C106)</f>
        <v>6428</v>
      </c>
      <c r="D109" s="62">
        <f t="shared" ref="D109:AD109" si="1">SUM(C109+D106)</f>
        <v>6474</v>
      </c>
      <c r="E109" s="62">
        <f t="shared" si="1"/>
        <v>6499</v>
      </c>
      <c r="F109" s="62">
        <f t="shared" si="1"/>
        <v>6526</v>
      </c>
      <c r="G109" s="62">
        <f t="shared" si="1"/>
        <v>6533</v>
      </c>
      <c r="H109" s="62">
        <f t="shared" si="1"/>
        <v>6559</v>
      </c>
      <c r="I109" s="62">
        <f t="shared" si="1"/>
        <v>6577</v>
      </c>
      <c r="J109" s="62">
        <f t="shared" si="1"/>
        <v>6596</v>
      </c>
      <c r="K109" s="62">
        <f t="shared" si="1"/>
        <v>6633</v>
      </c>
      <c r="L109" s="62">
        <f t="shared" si="1"/>
        <v>6649</v>
      </c>
      <c r="M109" s="62">
        <f t="shared" si="1"/>
        <v>6657</v>
      </c>
      <c r="N109" s="62">
        <f t="shared" si="1"/>
        <v>6691</v>
      </c>
      <c r="O109" s="62">
        <f t="shared" si="1"/>
        <v>6763</v>
      </c>
      <c r="P109" s="62">
        <f t="shared" si="1"/>
        <v>6810</v>
      </c>
      <c r="Q109" s="62">
        <f t="shared" si="1"/>
        <v>6834</v>
      </c>
      <c r="R109" s="62">
        <f t="shared" si="1"/>
        <v>6898</v>
      </c>
      <c r="S109" s="62">
        <f t="shared" si="1"/>
        <v>6968</v>
      </c>
      <c r="T109" s="62">
        <f t="shared" si="1"/>
        <v>7023</v>
      </c>
      <c r="U109" s="62">
        <f t="shared" si="1"/>
        <v>7060</v>
      </c>
      <c r="V109" s="62">
        <f t="shared" si="1"/>
        <v>7095</v>
      </c>
      <c r="W109" s="62">
        <f t="shared" si="1"/>
        <v>7256</v>
      </c>
      <c r="X109" s="62">
        <f t="shared" si="1"/>
        <v>7333</v>
      </c>
      <c r="Y109" s="62">
        <f t="shared" si="1"/>
        <v>7438</v>
      </c>
      <c r="Z109" s="62">
        <f t="shared" si="1"/>
        <v>7547</v>
      </c>
      <c r="AA109" s="62">
        <f t="shared" si="1"/>
        <v>7613</v>
      </c>
      <c r="AB109" s="62">
        <f t="shared" si="1"/>
        <v>7668</v>
      </c>
      <c r="AC109" s="62">
        <f t="shared" si="1"/>
        <v>7700</v>
      </c>
      <c r="AD109" s="62">
        <f t="shared" si="1"/>
        <v>7715</v>
      </c>
      <c r="AE109" s="62">
        <f>SUM(AD109+AE106)</f>
        <v>7722</v>
      </c>
      <c r="AF109" s="62">
        <f>SUM(AE109+AF106)</f>
        <v>7722</v>
      </c>
      <c r="AG109" s="84">
        <f>SUM(AF109+AG106)</f>
        <v>7722</v>
      </c>
      <c r="AH109" s="54"/>
      <c r="AI109" s="64">
        <f>SUM(AG104+311787)</f>
        <v>311851</v>
      </c>
    </row>
    <row r="110" spans="1:35">
      <c r="A110" s="65" t="s">
        <v>42</v>
      </c>
      <c r="AH110" s="54"/>
    </row>
    <row r="111" spans="1:35">
      <c r="A111" s="67">
        <f>COUNT(AH2:AH104)</f>
        <v>103</v>
      </c>
      <c r="AH111" s="5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6"/>
  <sheetViews>
    <sheetView workbookViewId="0">
      <pane xSplit="1" ySplit="1" topLeftCell="B2" activePane="bottomRight" state="frozen"/>
      <selection pane="bottomRight" activeCell="B2" sqref="B2"/>
      <selection pane="bottomLeft" activeCell="A2" sqref="A2"/>
      <selection pane="topRight" activeCell="B1" sqref="B1"/>
    </sheetView>
  </sheetViews>
  <sheetFormatPr defaultColWidth="17.28515625" defaultRowHeight="15" customHeight="1"/>
  <cols>
    <col min="1" max="1" width="16.140625" customWidth="1"/>
    <col min="2" max="13" width="8.85546875" customWidth="1"/>
    <col min="14" max="14" width="10.5703125" customWidth="1"/>
  </cols>
  <sheetData>
    <row r="1" spans="1:14" ht="15.75" customHeight="1">
      <c r="A1" s="2" t="s">
        <v>120</v>
      </c>
      <c r="B1" t="s">
        <v>121</v>
      </c>
      <c r="C1" t="s">
        <v>122</v>
      </c>
      <c r="D1" t="s">
        <v>123</v>
      </c>
      <c r="E1" t="s">
        <v>124</v>
      </c>
      <c r="F1" t="s">
        <v>63</v>
      </c>
      <c r="G1" t="s">
        <v>125</v>
      </c>
      <c r="H1" t="s">
        <v>126</v>
      </c>
      <c r="I1" t="s">
        <v>127</v>
      </c>
      <c r="J1" t="s">
        <v>128</v>
      </c>
      <c r="K1" t="s">
        <v>129</v>
      </c>
      <c r="L1" t="s">
        <v>130</v>
      </c>
      <c r="M1" t="s">
        <v>131</v>
      </c>
      <c r="N1" s="4" t="s">
        <v>2</v>
      </c>
    </row>
    <row r="2" spans="1:14" ht="15.75" customHeight="1">
      <c r="A2" s="5" t="s">
        <v>4</v>
      </c>
      <c r="B2" s="6"/>
      <c r="D2">
        <v>7</v>
      </c>
      <c r="E2">
        <v>2</v>
      </c>
      <c r="N2" s="4">
        <f t="shared" ref="N2:N33" si="0">SUM(D2:M2)</f>
        <v>9</v>
      </c>
    </row>
    <row r="3" spans="1:14" ht="15.75" customHeight="1">
      <c r="A3" s="5" t="s">
        <v>132</v>
      </c>
      <c r="B3" s="6"/>
      <c r="D3">
        <v>2</v>
      </c>
      <c r="E3">
        <v>1</v>
      </c>
      <c r="N3" s="4">
        <f t="shared" si="0"/>
        <v>3</v>
      </c>
    </row>
    <row r="4" spans="1:14" ht="15.75" customHeight="1">
      <c r="A4" s="5" t="s">
        <v>6</v>
      </c>
      <c r="B4" s="6"/>
      <c r="D4">
        <v>37</v>
      </c>
      <c r="E4">
        <v>49</v>
      </c>
      <c r="N4" s="4">
        <f t="shared" si="0"/>
        <v>86</v>
      </c>
    </row>
    <row r="5" spans="1:14" ht="15.75" customHeight="1">
      <c r="A5" s="5" t="s">
        <v>65</v>
      </c>
      <c r="B5" s="6"/>
      <c r="D5">
        <v>2</v>
      </c>
      <c r="E5">
        <v>0</v>
      </c>
      <c r="N5" s="4">
        <f t="shared" si="0"/>
        <v>2</v>
      </c>
    </row>
    <row r="6" spans="1:14" ht="15.75" customHeight="1">
      <c r="A6" s="5" t="s">
        <v>7</v>
      </c>
      <c r="B6" s="6"/>
      <c r="D6">
        <v>4</v>
      </c>
      <c r="E6">
        <v>0</v>
      </c>
      <c r="N6" s="4">
        <f t="shared" si="0"/>
        <v>4</v>
      </c>
    </row>
    <row r="7" spans="1:14" ht="15.75" customHeight="1">
      <c r="A7" s="5" t="s">
        <v>47</v>
      </c>
      <c r="B7" s="6"/>
      <c r="E7">
        <v>2</v>
      </c>
      <c r="N7" s="4">
        <f t="shared" si="0"/>
        <v>2</v>
      </c>
    </row>
    <row r="8" spans="1:14" ht="15.75" customHeight="1">
      <c r="A8" s="5" t="s">
        <v>133</v>
      </c>
      <c r="B8" s="6"/>
      <c r="D8">
        <v>1</v>
      </c>
      <c r="E8">
        <v>1</v>
      </c>
      <c r="N8" s="4">
        <f t="shared" si="0"/>
        <v>2</v>
      </c>
    </row>
    <row r="9" spans="1:14" ht="15.75" customHeight="1">
      <c r="A9" s="5" t="s">
        <v>134</v>
      </c>
      <c r="B9" s="6"/>
      <c r="D9">
        <v>1</v>
      </c>
      <c r="E9">
        <v>1</v>
      </c>
      <c r="N9" s="4">
        <f t="shared" si="0"/>
        <v>2</v>
      </c>
    </row>
    <row r="10" spans="1:14" ht="15.75" customHeight="1">
      <c r="A10" s="5" t="s">
        <v>49</v>
      </c>
      <c r="B10" s="6"/>
      <c r="D10">
        <v>4</v>
      </c>
      <c r="E10">
        <v>11</v>
      </c>
      <c r="N10" s="4">
        <f t="shared" si="0"/>
        <v>15</v>
      </c>
    </row>
    <row r="11" spans="1:14" ht="15.75" customHeight="1">
      <c r="A11" s="5" t="s">
        <v>10</v>
      </c>
      <c r="B11" s="6"/>
      <c r="D11">
        <v>4</v>
      </c>
      <c r="E11">
        <v>8</v>
      </c>
      <c r="N11" s="4">
        <f t="shared" si="0"/>
        <v>12</v>
      </c>
    </row>
    <row r="12" spans="1:14" ht="15.75" customHeight="1">
      <c r="A12" s="5" t="s">
        <v>50</v>
      </c>
      <c r="B12" s="6"/>
      <c r="E12">
        <v>6</v>
      </c>
      <c r="N12" s="4">
        <f t="shared" si="0"/>
        <v>6</v>
      </c>
    </row>
    <row r="13" spans="1:14" ht="15.75" customHeight="1">
      <c r="A13" s="5" t="s">
        <v>11</v>
      </c>
      <c r="B13" s="6"/>
      <c r="D13">
        <v>37</v>
      </c>
      <c r="E13">
        <v>39</v>
      </c>
      <c r="N13" s="4">
        <f t="shared" si="0"/>
        <v>76</v>
      </c>
    </row>
    <row r="14" spans="1:14" ht="15.75" customHeight="1">
      <c r="A14" s="5" t="s">
        <v>12</v>
      </c>
      <c r="B14" s="6"/>
      <c r="D14">
        <v>79</v>
      </c>
      <c r="E14">
        <v>82</v>
      </c>
      <c r="N14" s="4">
        <f t="shared" si="0"/>
        <v>161</v>
      </c>
    </row>
    <row r="15" spans="1:14" ht="15.75" customHeight="1">
      <c r="A15" s="5" t="s">
        <v>13</v>
      </c>
      <c r="B15" s="6"/>
      <c r="D15">
        <v>126</v>
      </c>
      <c r="E15">
        <v>240</v>
      </c>
      <c r="N15" s="4">
        <f t="shared" si="0"/>
        <v>366</v>
      </c>
    </row>
    <row r="16" spans="1:14" ht="15.75" customHeight="1">
      <c r="A16" s="5" t="s">
        <v>77</v>
      </c>
      <c r="B16" s="6"/>
      <c r="D16">
        <v>1</v>
      </c>
      <c r="E16">
        <v>0</v>
      </c>
      <c r="N16" s="4">
        <f t="shared" si="0"/>
        <v>1</v>
      </c>
    </row>
    <row r="17" spans="1:14" ht="15.75" customHeight="1">
      <c r="A17" s="5" t="s">
        <v>52</v>
      </c>
      <c r="B17" s="6"/>
      <c r="E17">
        <v>1</v>
      </c>
      <c r="N17" s="4">
        <f t="shared" si="0"/>
        <v>1</v>
      </c>
    </row>
    <row r="18" spans="1:14" ht="15.75" customHeight="1">
      <c r="A18" s="5" t="s">
        <v>16</v>
      </c>
      <c r="B18" s="6"/>
      <c r="D18">
        <v>61</v>
      </c>
      <c r="E18">
        <v>11</v>
      </c>
      <c r="N18" s="4">
        <f t="shared" si="0"/>
        <v>72</v>
      </c>
    </row>
    <row r="19" spans="1:14" ht="15.75" customHeight="1">
      <c r="A19" s="5" t="s">
        <v>17</v>
      </c>
      <c r="B19" s="6"/>
      <c r="D19">
        <v>5</v>
      </c>
      <c r="E19">
        <v>5</v>
      </c>
      <c r="N19" s="4">
        <f t="shared" si="0"/>
        <v>10</v>
      </c>
    </row>
    <row r="20" spans="1:14" ht="15.75" customHeight="1">
      <c r="A20" s="5" t="s">
        <v>18</v>
      </c>
      <c r="B20" s="6"/>
      <c r="D20">
        <v>4</v>
      </c>
      <c r="E20">
        <v>4</v>
      </c>
      <c r="N20" s="4">
        <f t="shared" si="0"/>
        <v>8</v>
      </c>
    </row>
    <row r="21" spans="1:14" ht="15.75" customHeight="1">
      <c r="A21" s="5" t="s">
        <v>20</v>
      </c>
      <c r="B21" s="6"/>
      <c r="D21">
        <v>9</v>
      </c>
      <c r="E21">
        <v>36</v>
      </c>
      <c r="N21" s="4">
        <f t="shared" si="0"/>
        <v>45</v>
      </c>
    </row>
    <row r="22" spans="1:14" ht="15.75" customHeight="1">
      <c r="A22" s="5" t="s">
        <v>21</v>
      </c>
      <c r="B22" s="6"/>
      <c r="D22">
        <v>33</v>
      </c>
      <c r="E22">
        <v>26</v>
      </c>
      <c r="N22" s="4">
        <f t="shared" si="0"/>
        <v>59</v>
      </c>
    </row>
    <row r="23" spans="1:14" ht="15.75" customHeight="1">
      <c r="A23" s="5" t="s">
        <v>24</v>
      </c>
      <c r="B23" s="6"/>
      <c r="D23">
        <v>6</v>
      </c>
      <c r="E23">
        <v>0</v>
      </c>
      <c r="N23" s="4">
        <f t="shared" si="0"/>
        <v>6</v>
      </c>
    </row>
    <row r="24" spans="1:14" ht="15.75" customHeight="1">
      <c r="A24" s="5" t="s">
        <v>25</v>
      </c>
      <c r="B24" s="6"/>
      <c r="D24">
        <v>9</v>
      </c>
      <c r="E24">
        <v>0</v>
      </c>
      <c r="N24" s="4">
        <f t="shared" si="0"/>
        <v>9</v>
      </c>
    </row>
    <row r="25" spans="1:14" ht="15.75" customHeight="1">
      <c r="A25" s="5" t="s">
        <v>26</v>
      </c>
      <c r="B25" s="6"/>
      <c r="D25">
        <v>16</v>
      </c>
      <c r="E25">
        <v>21</v>
      </c>
      <c r="N25" s="4">
        <f t="shared" si="0"/>
        <v>37</v>
      </c>
    </row>
    <row r="26" spans="1:14" ht="15.75" customHeight="1">
      <c r="A26" s="5" t="s">
        <v>113</v>
      </c>
      <c r="B26" s="6"/>
      <c r="D26">
        <v>1</v>
      </c>
      <c r="E26">
        <v>1</v>
      </c>
      <c r="N26" s="4">
        <f t="shared" si="0"/>
        <v>2</v>
      </c>
    </row>
    <row r="27" spans="1:14" ht="12.75" customHeight="1">
      <c r="A27" s="5" t="s">
        <v>27</v>
      </c>
      <c r="B27" s="6"/>
      <c r="D27">
        <v>47</v>
      </c>
      <c r="E27">
        <v>32</v>
      </c>
      <c r="N27" s="4">
        <f t="shared" si="0"/>
        <v>79</v>
      </c>
    </row>
    <row r="28" spans="1:14" ht="12.75" customHeight="1">
      <c r="A28" s="5" t="s">
        <v>28</v>
      </c>
      <c r="B28" s="6"/>
      <c r="D28">
        <v>1</v>
      </c>
      <c r="E28">
        <v>8</v>
      </c>
      <c r="N28" s="4">
        <f t="shared" si="0"/>
        <v>9</v>
      </c>
    </row>
    <row r="29" spans="1:14" ht="12.75" customHeight="1">
      <c r="A29" s="5" t="s">
        <v>29</v>
      </c>
      <c r="B29" s="6"/>
      <c r="D29">
        <v>8</v>
      </c>
      <c r="E29">
        <v>3</v>
      </c>
      <c r="N29" s="4">
        <f t="shared" si="0"/>
        <v>11</v>
      </c>
    </row>
    <row r="30" spans="1:14" ht="12.75" customHeight="1">
      <c r="A30" s="5" t="s">
        <v>60</v>
      </c>
      <c r="B30" s="6"/>
      <c r="D30">
        <v>1</v>
      </c>
      <c r="E30">
        <v>1</v>
      </c>
      <c r="N30" s="4">
        <f t="shared" si="0"/>
        <v>2</v>
      </c>
    </row>
    <row r="31" spans="1:14" ht="12.75" customHeight="1">
      <c r="A31" s="5" t="s">
        <v>31</v>
      </c>
      <c r="B31" s="6"/>
      <c r="D31">
        <v>1</v>
      </c>
      <c r="E31">
        <v>4</v>
      </c>
      <c r="N31" s="4">
        <f t="shared" si="0"/>
        <v>5</v>
      </c>
    </row>
    <row r="32" spans="1:14" ht="12.75" customHeight="1">
      <c r="A32" s="5" t="s">
        <v>35</v>
      </c>
      <c r="B32" s="6"/>
      <c r="E32">
        <v>1</v>
      </c>
      <c r="N32" s="4">
        <f t="shared" si="0"/>
        <v>1</v>
      </c>
    </row>
    <row r="33" spans="1:14" ht="12.75" customHeight="1">
      <c r="A33" s="5" t="s">
        <v>36</v>
      </c>
      <c r="B33" s="6"/>
      <c r="D33">
        <v>9</v>
      </c>
      <c r="E33">
        <v>8</v>
      </c>
      <c r="N33" s="4">
        <f t="shared" si="0"/>
        <v>17</v>
      </c>
    </row>
    <row r="34" spans="1:14" ht="12.75" customHeight="1">
      <c r="A34" s="20"/>
      <c r="N34" s="4"/>
    </row>
    <row r="35" spans="1:14" ht="12.75" customHeight="1">
      <c r="A35" s="31" t="s">
        <v>135</v>
      </c>
      <c r="D35" s="31">
        <f t="shared" ref="D35:E35" si="1">SUM(D2:D34)</f>
        <v>516</v>
      </c>
      <c r="E35" s="31">
        <f t="shared" si="1"/>
        <v>604</v>
      </c>
      <c r="F35" s="31"/>
      <c r="G35" s="31"/>
      <c r="H35" s="31"/>
      <c r="I35" s="31"/>
      <c r="J35" s="31"/>
      <c r="K35" s="31"/>
      <c r="L35" s="31"/>
      <c r="N35" s="4"/>
    </row>
    <row r="36" spans="1:14" ht="12.75" customHeight="1">
      <c r="A36" s="33" t="s">
        <v>136</v>
      </c>
      <c r="D36" s="33">
        <f>SUM(D35)</f>
        <v>516</v>
      </c>
      <c r="E36" s="33">
        <f>SUM(E35+D36)</f>
        <v>1120</v>
      </c>
      <c r="F36" s="33"/>
      <c r="G36" s="33"/>
      <c r="H36" s="33"/>
      <c r="I36" s="33"/>
      <c r="J36" s="33"/>
      <c r="K36" s="33"/>
      <c r="L36" s="33"/>
      <c r="N36" s="36">
        <f>SUM(N2:N35)</f>
        <v>1120</v>
      </c>
    </row>
  </sheetData>
  <pageMargins left="0" right="0" top="0" bottom="0" header="0" footer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4680C-174B-4BAD-9919-DD6A42E0B589}">
  <dimension ref="A1:AI115"/>
  <sheetViews>
    <sheetView tabSelected="1" workbookViewId="0">
      <pane xSplit="1" ySplit="1" topLeftCell="B59" activePane="bottomRight" state="frozen"/>
      <selection pane="bottomRight" activeCell="S64" sqref="S64"/>
      <selection pane="bottomLeft"/>
      <selection pane="topRight"/>
    </sheetView>
  </sheetViews>
  <sheetFormatPr defaultRowHeight="12.75"/>
  <cols>
    <col min="1" max="1" width="24.28515625" bestFit="1" customWidth="1"/>
    <col min="2" max="32" width="5.140625" bestFit="1" customWidth="1"/>
  </cols>
  <sheetData>
    <row r="1" spans="1:35">
      <c r="A1" s="3" t="s">
        <v>137</v>
      </c>
      <c r="B1" s="8">
        <v>1</v>
      </c>
      <c r="C1" s="8">
        <v>2</v>
      </c>
      <c r="D1" s="8">
        <v>3</v>
      </c>
      <c r="E1" s="8">
        <v>4</v>
      </c>
      <c r="F1" s="8">
        <v>5</v>
      </c>
      <c r="G1" s="8">
        <v>6</v>
      </c>
      <c r="H1" s="8">
        <v>7</v>
      </c>
      <c r="I1" s="8">
        <v>8</v>
      </c>
      <c r="J1" s="12">
        <v>9</v>
      </c>
      <c r="K1" s="8">
        <v>10</v>
      </c>
      <c r="L1" s="8">
        <v>11</v>
      </c>
      <c r="M1" s="12">
        <v>12</v>
      </c>
      <c r="N1" s="8">
        <v>13</v>
      </c>
      <c r="O1" s="12">
        <v>14</v>
      </c>
      <c r="P1" s="12">
        <v>15</v>
      </c>
      <c r="Q1" s="8">
        <v>16</v>
      </c>
      <c r="R1" s="8">
        <v>17</v>
      </c>
      <c r="S1" s="12">
        <v>18</v>
      </c>
      <c r="T1" s="12">
        <v>19</v>
      </c>
      <c r="U1" s="12">
        <v>20</v>
      </c>
      <c r="V1" s="12">
        <v>21</v>
      </c>
      <c r="W1" s="12">
        <v>22</v>
      </c>
      <c r="X1" s="8">
        <v>23</v>
      </c>
      <c r="Y1" s="12">
        <v>24</v>
      </c>
      <c r="Z1" s="8">
        <v>25</v>
      </c>
      <c r="AA1" s="8">
        <v>26</v>
      </c>
      <c r="AB1" s="12">
        <v>27</v>
      </c>
      <c r="AC1" s="8">
        <v>28</v>
      </c>
      <c r="AD1" s="8">
        <v>29</v>
      </c>
      <c r="AE1" s="12">
        <v>30</v>
      </c>
      <c r="AF1" s="8">
        <v>31</v>
      </c>
      <c r="AG1" s="14" t="s">
        <v>1</v>
      </c>
      <c r="AH1" s="16" t="s">
        <v>2</v>
      </c>
    </row>
    <row r="2" spans="1:35">
      <c r="A2" s="71" t="s">
        <v>138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70">
        <v>1</v>
      </c>
      <c r="W2" s="30"/>
      <c r="X2" s="30"/>
      <c r="Y2" s="30"/>
      <c r="Z2" s="30"/>
      <c r="AA2" s="30"/>
      <c r="AB2" s="30"/>
      <c r="AC2" s="30"/>
      <c r="AD2" s="30"/>
      <c r="AE2" s="30"/>
      <c r="AF2" s="30"/>
      <c r="AG2" s="77">
        <f t="shared" ref="AG2:AG4" si="0">SUM(B2:AF2)</f>
        <v>1</v>
      </c>
      <c r="AH2" s="78">
        <f>SUM(AG2)</f>
        <v>1</v>
      </c>
    </row>
    <row r="3" spans="1:35">
      <c r="A3" s="76" t="s">
        <v>98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14">
        <f t="shared" si="0"/>
        <v>0</v>
      </c>
      <c r="AH3" s="78">
        <f>SUM(AG3+September!AH2)</f>
        <v>2</v>
      </c>
    </row>
    <row r="4" spans="1:35">
      <c r="A4" s="76" t="s">
        <v>44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14">
        <f t="shared" si="0"/>
        <v>0</v>
      </c>
      <c r="AH4" s="78">
        <f>SUM(AG4+September!AH3)</f>
        <v>2</v>
      </c>
    </row>
    <row r="5" spans="1:35">
      <c r="A5" s="76" t="s">
        <v>3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14">
        <f t="shared" ref="AG4:AG51" si="1">SUM(B5:AF5)</f>
        <v>0</v>
      </c>
      <c r="AH5" s="78">
        <f>SUM(AG5+September!AH4)</f>
        <v>1</v>
      </c>
    </row>
    <row r="6" spans="1:35">
      <c r="A6" s="76" t="s">
        <v>115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14">
        <f t="shared" si="1"/>
        <v>0</v>
      </c>
      <c r="AH6" s="78">
        <f>SUM(AG6+September!AH5)</f>
        <v>1</v>
      </c>
    </row>
    <row r="7" spans="1:35">
      <c r="A7" s="76" t="s">
        <v>64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14">
        <f t="shared" si="1"/>
        <v>0</v>
      </c>
      <c r="AH7" s="78">
        <f>SUM(AG7+September!AH6)</f>
        <v>2</v>
      </c>
    </row>
    <row r="8" spans="1:35">
      <c r="A8" s="76" t="s">
        <v>4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>
        <v>1</v>
      </c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14">
        <f t="shared" si="1"/>
        <v>1</v>
      </c>
      <c r="AH8" s="78">
        <f>SUM(AG8+September!AH7)</f>
        <v>7</v>
      </c>
      <c r="AI8" s="6"/>
    </row>
    <row r="9" spans="1:35">
      <c r="A9" s="76" t="s">
        <v>5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>
        <v>1</v>
      </c>
      <c r="AD9" s="30"/>
      <c r="AE9" s="30"/>
      <c r="AF9" s="30"/>
      <c r="AG9" s="14">
        <f t="shared" si="1"/>
        <v>1</v>
      </c>
      <c r="AH9" s="78">
        <f>SUM(AG9+September!AH8)</f>
        <v>11</v>
      </c>
      <c r="AI9" s="6"/>
    </row>
    <row r="10" spans="1:35">
      <c r="A10" s="76" t="s">
        <v>45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14">
        <f t="shared" si="1"/>
        <v>0</v>
      </c>
      <c r="AH10" s="78">
        <f>SUM(AG10+September!AH9)</f>
        <v>8</v>
      </c>
      <c r="AI10" s="6"/>
    </row>
    <row r="11" spans="1:35">
      <c r="A11" s="76" t="s">
        <v>46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14">
        <f>SUM(B11:AF11)</f>
        <v>0</v>
      </c>
      <c r="AH11" s="78">
        <f>SUM(AG11+September!AH10)</f>
        <v>77</v>
      </c>
      <c r="AI11" s="6"/>
    </row>
    <row r="12" spans="1:35">
      <c r="A12" s="76" t="s">
        <v>105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14">
        <f>SUM(B12:AF12)</f>
        <v>0</v>
      </c>
      <c r="AH12" s="78">
        <f>SUM(AG12+September!AH11)</f>
        <v>6</v>
      </c>
      <c r="AI12" s="6"/>
    </row>
    <row r="13" spans="1:35">
      <c r="A13" s="76" t="s">
        <v>106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14">
        <f>SUM(B13:AF13)</f>
        <v>0</v>
      </c>
      <c r="AH13" s="78">
        <f>SUM(AG13+September!AH12)</f>
        <v>1</v>
      </c>
      <c r="AI13" s="6"/>
    </row>
    <row r="14" spans="1:35">
      <c r="A14" s="76" t="s">
        <v>107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14">
        <f>SUM(B14:AF14)</f>
        <v>0</v>
      </c>
      <c r="AH14" s="78">
        <f>SUM(AG14+September!AH13)</f>
        <v>1</v>
      </c>
      <c r="AI14" s="6"/>
    </row>
    <row r="15" spans="1:35">
      <c r="A15" s="76" t="s">
        <v>99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14">
        <f t="shared" si="1"/>
        <v>0</v>
      </c>
      <c r="AH15" s="78">
        <f>SUM(AG15+September!AH14)</f>
        <v>10</v>
      </c>
      <c r="AI15" s="6"/>
    </row>
    <row r="16" spans="1:35">
      <c r="A16" s="76" t="s">
        <v>100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14">
        <f t="shared" si="1"/>
        <v>0</v>
      </c>
      <c r="AH16" s="78">
        <f>SUM(AG16+September!AH15)</f>
        <v>2</v>
      </c>
      <c r="AI16" s="6"/>
    </row>
    <row r="17" spans="1:35">
      <c r="A17" s="76" t="s">
        <v>6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>
        <v>2</v>
      </c>
      <c r="AE17" s="30">
        <v>1</v>
      </c>
      <c r="AF17" s="30"/>
      <c r="AG17" s="14">
        <f t="shared" si="1"/>
        <v>3</v>
      </c>
      <c r="AH17" s="78">
        <f>SUM(AG17+September!AH16)</f>
        <v>104</v>
      </c>
      <c r="AI17" s="6"/>
    </row>
    <row r="18" spans="1:35">
      <c r="A18" s="76" t="s">
        <v>65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91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14">
        <f t="shared" si="1"/>
        <v>0</v>
      </c>
      <c r="AH18" s="78">
        <f>SUM(AG18+September!AH17)</f>
        <v>418</v>
      </c>
      <c r="AI18" s="6"/>
    </row>
    <row r="19" spans="1:35">
      <c r="A19" s="76" t="s">
        <v>108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89"/>
      <c r="R19" s="92"/>
      <c r="S19" s="93"/>
      <c r="T19" s="9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14">
        <f t="shared" si="1"/>
        <v>0</v>
      </c>
      <c r="AH19" s="78">
        <f>SUM(AG19+September!AH18)</f>
        <v>9</v>
      </c>
      <c r="AI19" s="6"/>
    </row>
    <row r="20" spans="1:35">
      <c r="A20" s="76" t="s">
        <v>109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88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14">
        <f t="shared" si="1"/>
        <v>0</v>
      </c>
      <c r="AH20" s="78">
        <f>SUM(AG20+September!AH19)</f>
        <v>2</v>
      </c>
      <c r="AI20" s="6"/>
    </row>
    <row r="21" spans="1:35">
      <c r="A21" s="76" t="s">
        <v>7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14">
        <f t="shared" si="1"/>
        <v>0</v>
      </c>
      <c r="AH21" s="78">
        <f>SUM(AG21+September!AH20)</f>
        <v>1</v>
      </c>
      <c r="AI21" s="6"/>
    </row>
    <row r="22" spans="1:35">
      <c r="A22" s="76" t="s">
        <v>110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14">
        <f t="shared" si="1"/>
        <v>0</v>
      </c>
      <c r="AH22" s="78">
        <f>SUM(AG22+September!AH21)</f>
        <v>2</v>
      </c>
      <c r="AI22" s="6"/>
    </row>
    <row r="23" spans="1:35">
      <c r="A23" s="76" t="s">
        <v>101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14">
        <f>SUM(B23:AF23)</f>
        <v>0</v>
      </c>
      <c r="AH23" s="78">
        <f>SUM(AG23+September!AH22)</f>
        <v>1</v>
      </c>
      <c r="AI23" s="6"/>
    </row>
    <row r="24" spans="1:35">
      <c r="A24" s="76" t="s">
        <v>47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14">
        <f t="shared" si="1"/>
        <v>0</v>
      </c>
      <c r="AH24" s="78">
        <f>SUM(AG24+September!AH23)</f>
        <v>113</v>
      </c>
      <c r="AI24" s="6"/>
    </row>
    <row r="25" spans="1:35">
      <c r="A25" s="76" t="s">
        <v>111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14">
        <f t="shared" si="1"/>
        <v>0</v>
      </c>
      <c r="AH25" s="78">
        <f>SUM(AG25+September!AH24)</f>
        <v>1</v>
      </c>
      <c r="AI25" s="6"/>
    </row>
    <row r="26" spans="1:35">
      <c r="A26" s="76" t="s">
        <v>112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14">
        <f t="shared" si="1"/>
        <v>0</v>
      </c>
      <c r="AH26" s="78">
        <f>SUM(AG26+September!AH25)</f>
        <v>5</v>
      </c>
      <c r="AI26" s="6"/>
    </row>
    <row r="27" spans="1:35">
      <c r="A27" s="76" t="s">
        <v>48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14">
        <f t="shared" si="1"/>
        <v>0</v>
      </c>
      <c r="AH27" s="78">
        <f>SUM(AG27+September!AH26)</f>
        <v>79</v>
      </c>
      <c r="AI27" s="6"/>
    </row>
    <row r="28" spans="1:35">
      <c r="A28" s="76" t="s">
        <v>66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14">
        <f t="shared" si="1"/>
        <v>0</v>
      </c>
      <c r="AH28" s="78">
        <f>SUM(AG28+September!AH27)</f>
        <v>45</v>
      </c>
      <c r="AI28" s="6"/>
    </row>
    <row r="29" spans="1:35">
      <c r="A29" s="76" t="s">
        <v>102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14">
        <f t="shared" si="1"/>
        <v>0</v>
      </c>
      <c r="AH29" s="78">
        <f>SUM(AG29+September!AH28)</f>
        <v>10</v>
      </c>
      <c r="AI29" s="6"/>
    </row>
    <row r="30" spans="1:35">
      <c r="A30" s="76" t="s">
        <v>93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14">
        <f t="shared" si="1"/>
        <v>0</v>
      </c>
      <c r="AH30" s="78">
        <f>SUM(AG30+September!AH29)</f>
        <v>81</v>
      </c>
      <c r="AI30" s="6"/>
    </row>
    <row r="31" spans="1:35">
      <c r="A31" s="76" t="s">
        <v>103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14">
        <f t="shared" si="1"/>
        <v>0</v>
      </c>
      <c r="AH31" s="78">
        <f>SUM(AG31+September!AH30)</f>
        <v>225</v>
      </c>
      <c r="AI31" s="6"/>
    </row>
    <row r="32" spans="1:35">
      <c r="A32" s="76" t="s">
        <v>67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14">
        <f t="shared" si="1"/>
        <v>0</v>
      </c>
      <c r="AH32" s="78">
        <f>SUM(AG32+September!AH31)</f>
        <v>25</v>
      </c>
      <c r="AI32" s="6"/>
    </row>
    <row r="33" spans="1:35">
      <c r="A33" s="76" t="s">
        <v>94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14">
        <f t="shared" si="1"/>
        <v>0</v>
      </c>
      <c r="AH33" s="78">
        <f>SUM(AG33+September!AH32)</f>
        <v>63</v>
      </c>
      <c r="AI33" s="6"/>
    </row>
    <row r="34" spans="1:35">
      <c r="A34" s="76" t="s">
        <v>68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14">
        <f t="shared" si="1"/>
        <v>0</v>
      </c>
      <c r="AH34" s="78">
        <f>SUM(AG34+September!AH33)</f>
        <v>18</v>
      </c>
      <c r="AI34" s="6"/>
    </row>
    <row r="35" spans="1:35">
      <c r="A35" s="76" t="s">
        <v>69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14">
        <f t="shared" si="1"/>
        <v>0</v>
      </c>
      <c r="AH35" s="78">
        <f>SUM(AG35+September!AH34)</f>
        <v>4</v>
      </c>
      <c r="AI35" s="6"/>
    </row>
    <row r="36" spans="1:35">
      <c r="A36" s="76" t="s">
        <v>70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14">
        <f t="shared" si="1"/>
        <v>0</v>
      </c>
      <c r="AH36" s="78">
        <f>SUM(AG36+September!AH35)</f>
        <v>175</v>
      </c>
      <c r="AI36" s="6"/>
    </row>
    <row r="37" spans="1:35">
      <c r="A37" s="76" t="s">
        <v>8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14">
        <f t="shared" si="1"/>
        <v>0</v>
      </c>
      <c r="AH37" s="78">
        <f>SUM(AG37+September!AH36)</f>
        <v>2</v>
      </c>
      <c r="AI37" s="6"/>
    </row>
    <row r="38" spans="1:35">
      <c r="A38" s="76" t="s">
        <v>71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14">
        <f t="shared" si="1"/>
        <v>0</v>
      </c>
      <c r="AH38" s="78">
        <f>SUM(AG38+September!AH37)</f>
        <v>4</v>
      </c>
      <c r="AI38" s="6"/>
    </row>
    <row r="39" spans="1:35">
      <c r="A39" s="76" t="s">
        <v>72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14">
        <f t="shared" si="1"/>
        <v>0</v>
      </c>
      <c r="AH39" s="78">
        <f>SUM(AG39+September!AH38)</f>
        <v>1</v>
      </c>
      <c r="AI39" s="6"/>
    </row>
    <row r="40" spans="1:35">
      <c r="A40" s="76" t="s">
        <v>116</v>
      </c>
      <c r="B40" s="30"/>
      <c r="C40" s="30"/>
      <c r="D40" s="30"/>
      <c r="E40" s="30"/>
      <c r="F40" s="30"/>
      <c r="G40" s="30"/>
      <c r="H40" s="30"/>
      <c r="I40" s="30"/>
      <c r="J40" s="30">
        <v>1</v>
      </c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14">
        <f t="shared" si="1"/>
        <v>1</v>
      </c>
      <c r="AH40" s="78">
        <f>SUM(AG40+September!AH39)</f>
        <v>5</v>
      </c>
      <c r="AI40" s="6"/>
    </row>
    <row r="41" spans="1:35">
      <c r="A41" s="76" t="s">
        <v>9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14">
        <f t="shared" si="1"/>
        <v>0</v>
      </c>
      <c r="AH41" s="78">
        <f>SUM(AG41+September!AH40)</f>
        <v>1</v>
      </c>
      <c r="AI41" s="6"/>
    </row>
    <row r="42" spans="1:35">
      <c r="A42" s="76" t="s">
        <v>73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14">
        <f t="shared" si="1"/>
        <v>0</v>
      </c>
      <c r="AH42" s="78">
        <f>SUM(AG42+September!AH41)</f>
        <v>9</v>
      </c>
      <c r="AI42" s="6"/>
    </row>
    <row r="43" spans="1:35">
      <c r="A43" s="76" t="s">
        <v>95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14">
        <f t="shared" si="1"/>
        <v>0</v>
      </c>
      <c r="AH43" s="78">
        <f>SUM(AG43+September!AH42)</f>
        <v>14</v>
      </c>
      <c r="AI43" s="6"/>
    </row>
    <row r="44" spans="1:35">
      <c r="A44" s="76" t="s">
        <v>74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14">
        <f t="shared" si="1"/>
        <v>0</v>
      </c>
      <c r="AH44" s="78">
        <f>SUM(AG44+September!AH43)</f>
        <v>16</v>
      </c>
      <c r="AI44" s="6"/>
    </row>
    <row r="45" spans="1:35">
      <c r="A45" s="76" t="s">
        <v>49</v>
      </c>
      <c r="B45" s="30"/>
      <c r="C45" s="30">
        <v>6</v>
      </c>
      <c r="D45" s="30"/>
      <c r="E45" s="30"/>
      <c r="F45" s="30">
        <v>37</v>
      </c>
      <c r="G45" s="30">
        <v>44</v>
      </c>
      <c r="H45" s="30">
        <v>22</v>
      </c>
      <c r="I45" s="30">
        <v>19</v>
      </c>
      <c r="J45" s="30">
        <v>3</v>
      </c>
      <c r="K45" s="30">
        <v>7</v>
      </c>
      <c r="L45" s="30">
        <v>3</v>
      </c>
      <c r="M45" s="30"/>
      <c r="N45" s="30">
        <v>13</v>
      </c>
      <c r="O45" s="30">
        <v>11</v>
      </c>
      <c r="P45" s="30">
        <v>7</v>
      </c>
      <c r="Q45" s="30">
        <v>6</v>
      </c>
      <c r="R45" s="30">
        <v>15</v>
      </c>
      <c r="S45" s="30">
        <v>13</v>
      </c>
      <c r="T45" s="30">
        <v>4</v>
      </c>
      <c r="U45" s="30">
        <v>1</v>
      </c>
      <c r="V45" s="30"/>
      <c r="W45" s="30"/>
      <c r="X45" s="30">
        <v>1</v>
      </c>
      <c r="Y45" s="30">
        <v>2</v>
      </c>
      <c r="Z45" s="30">
        <v>2</v>
      </c>
      <c r="AA45" s="30">
        <v>4</v>
      </c>
      <c r="AB45" s="30">
        <v>6</v>
      </c>
      <c r="AC45" s="30">
        <v>1</v>
      </c>
      <c r="AD45" s="30">
        <v>3</v>
      </c>
      <c r="AE45" s="30">
        <v>3</v>
      </c>
      <c r="AF45" s="30">
        <v>1</v>
      </c>
      <c r="AG45" s="14">
        <f>SUM(B45:AF45)</f>
        <v>234</v>
      </c>
      <c r="AH45" s="78">
        <f>SUM(AG45+September!AH44)</f>
        <v>346</v>
      </c>
      <c r="AI45" s="6"/>
    </row>
    <row r="46" spans="1:35">
      <c r="A46" s="76" t="s">
        <v>10</v>
      </c>
      <c r="B46" s="30"/>
      <c r="C46" s="30"/>
      <c r="D46" s="30"/>
      <c r="E46" s="30"/>
      <c r="F46" s="30">
        <v>2</v>
      </c>
      <c r="G46" s="30">
        <v>4</v>
      </c>
      <c r="H46" s="30">
        <v>4</v>
      </c>
      <c r="I46" s="30">
        <v>9</v>
      </c>
      <c r="J46" s="30"/>
      <c r="K46" s="30"/>
      <c r="L46" s="30">
        <v>7</v>
      </c>
      <c r="M46" s="30"/>
      <c r="N46" s="30"/>
      <c r="O46" s="30">
        <v>2</v>
      </c>
      <c r="P46" s="30">
        <v>3</v>
      </c>
      <c r="Q46" s="30"/>
      <c r="R46" s="30">
        <v>1</v>
      </c>
      <c r="S46" s="30">
        <v>5</v>
      </c>
      <c r="T46" s="30">
        <v>2</v>
      </c>
      <c r="U46" s="30"/>
      <c r="V46" s="30"/>
      <c r="W46" s="30"/>
      <c r="X46" s="30">
        <v>4</v>
      </c>
      <c r="Y46" s="30">
        <v>1</v>
      </c>
      <c r="Z46" s="30"/>
      <c r="AA46" s="30">
        <v>7</v>
      </c>
      <c r="AB46" s="30">
        <v>10</v>
      </c>
      <c r="AC46" s="30"/>
      <c r="AD46" s="30">
        <v>4</v>
      </c>
      <c r="AE46" s="30"/>
      <c r="AF46" s="30">
        <v>2</v>
      </c>
      <c r="AG46" s="14">
        <f t="shared" si="1"/>
        <v>67</v>
      </c>
      <c r="AH46" s="78">
        <f>SUM(AG46+September!AH45)</f>
        <v>310</v>
      </c>
      <c r="AI46" s="6"/>
    </row>
    <row r="47" spans="1:35">
      <c r="A47" s="76" t="s">
        <v>75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14">
        <f t="shared" si="1"/>
        <v>0</v>
      </c>
      <c r="AH47" s="78">
        <f>SUM(AG47+September!AH46)</f>
        <v>35</v>
      </c>
      <c r="AI47" s="6"/>
    </row>
    <row r="48" spans="1:35">
      <c r="A48" s="71" t="s">
        <v>139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70">
        <v>1</v>
      </c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77">
        <f t="shared" si="1"/>
        <v>1</v>
      </c>
      <c r="AH48" s="78">
        <f>SUM(AG48)</f>
        <v>1</v>
      </c>
      <c r="AI48" s="6"/>
    </row>
    <row r="49" spans="1:35">
      <c r="A49" s="76" t="s">
        <v>50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14">
        <f t="shared" si="1"/>
        <v>0</v>
      </c>
      <c r="AH49" s="78">
        <f>SUM(AG49+September!AH47)</f>
        <v>44</v>
      </c>
      <c r="AI49" s="6"/>
    </row>
    <row r="50" spans="1:35">
      <c r="A50" s="76" t="s">
        <v>11</v>
      </c>
      <c r="B50" s="30">
        <v>4</v>
      </c>
      <c r="C50" s="30"/>
      <c r="D50" s="30"/>
      <c r="E50" s="30"/>
      <c r="F50" s="30">
        <v>9</v>
      </c>
      <c r="G50" s="30">
        <v>23</v>
      </c>
      <c r="H50" s="30">
        <v>3</v>
      </c>
      <c r="I50" s="30">
        <v>7</v>
      </c>
      <c r="J50" s="30">
        <v>3</v>
      </c>
      <c r="K50" s="30">
        <v>4</v>
      </c>
      <c r="L50" s="30">
        <v>1</v>
      </c>
      <c r="M50" s="30"/>
      <c r="N50" s="30"/>
      <c r="O50" s="30"/>
      <c r="P50" s="30"/>
      <c r="Q50" s="30"/>
      <c r="R50" s="30">
        <v>10</v>
      </c>
      <c r="S50" s="30">
        <v>4</v>
      </c>
      <c r="T50" s="30">
        <v>14</v>
      </c>
      <c r="U50" s="30">
        <v>2</v>
      </c>
      <c r="V50" s="30">
        <v>1</v>
      </c>
      <c r="W50" s="30"/>
      <c r="X50" s="30">
        <v>6</v>
      </c>
      <c r="Y50" s="30">
        <v>2</v>
      </c>
      <c r="Z50" s="30">
        <v>10</v>
      </c>
      <c r="AA50" s="30">
        <v>1</v>
      </c>
      <c r="AB50" s="30">
        <v>9</v>
      </c>
      <c r="AC50" s="30"/>
      <c r="AD50" s="30"/>
      <c r="AE50" s="30"/>
      <c r="AF50" s="30">
        <v>2</v>
      </c>
      <c r="AG50" s="14">
        <f t="shared" si="1"/>
        <v>115</v>
      </c>
      <c r="AH50" s="78">
        <f>SUM(AG50+September!AH48)</f>
        <v>498</v>
      </c>
      <c r="AI50" s="6"/>
    </row>
    <row r="51" spans="1:35">
      <c r="A51" s="76" t="s">
        <v>12</v>
      </c>
      <c r="B51" s="30"/>
      <c r="C51" s="30"/>
      <c r="D51" s="30"/>
      <c r="E51" s="30"/>
      <c r="F51" s="30">
        <v>1</v>
      </c>
      <c r="G51" s="30">
        <v>1</v>
      </c>
      <c r="H51" s="30"/>
      <c r="I51" s="30"/>
      <c r="J51" s="30"/>
      <c r="K51" s="30">
        <v>1</v>
      </c>
      <c r="L51" s="30">
        <v>1</v>
      </c>
      <c r="M51" s="30"/>
      <c r="N51" s="30"/>
      <c r="O51" s="30"/>
      <c r="P51" s="30"/>
      <c r="Q51" s="30"/>
      <c r="R51" s="30"/>
      <c r="S51" s="30"/>
      <c r="T51" s="30">
        <v>1</v>
      </c>
      <c r="U51" s="30">
        <v>1</v>
      </c>
      <c r="V51" s="30"/>
      <c r="W51" s="30"/>
      <c r="X51" s="30">
        <v>2</v>
      </c>
      <c r="Y51" s="30"/>
      <c r="Z51" s="30"/>
      <c r="AA51" s="30">
        <v>1</v>
      </c>
      <c r="AB51" s="30"/>
      <c r="AC51" s="30"/>
      <c r="AD51" s="30"/>
      <c r="AE51" s="30"/>
      <c r="AF51" s="30"/>
      <c r="AG51" s="14">
        <f t="shared" si="1"/>
        <v>9</v>
      </c>
      <c r="AH51" s="78">
        <f>SUM(AG51+September!AH49)</f>
        <v>439</v>
      </c>
      <c r="AI51" s="6"/>
    </row>
    <row r="52" spans="1:35">
      <c r="A52" s="76" t="s">
        <v>13</v>
      </c>
      <c r="B52" s="30"/>
      <c r="C52" s="30"/>
      <c r="D52" s="30">
        <v>1</v>
      </c>
      <c r="E52" s="30"/>
      <c r="F52" s="30">
        <v>8</v>
      </c>
      <c r="G52" s="30">
        <v>2</v>
      </c>
      <c r="H52" s="30"/>
      <c r="I52" s="30">
        <v>2</v>
      </c>
      <c r="J52" s="30"/>
      <c r="K52" s="30">
        <v>1</v>
      </c>
      <c r="L52" s="30"/>
      <c r="M52" s="30"/>
      <c r="N52" s="30">
        <v>1</v>
      </c>
      <c r="O52" s="30"/>
      <c r="P52" s="30"/>
      <c r="Q52" s="30"/>
      <c r="R52" s="30">
        <v>6</v>
      </c>
      <c r="S52" s="30">
        <v>10</v>
      </c>
      <c r="T52" s="30">
        <v>38</v>
      </c>
      <c r="U52" s="30">
        <v>2</v>
      </c>
      <c r="V52" s="30"/>
      <c r="W52" s="30"/>
      <c r="X52" s="30">
        <v>4</v>
      </c>
      <c r="Y52" s="30">
        <v>1</v>
      </c>
      <c r="Z52" s="30">
        <v>4</v>
      </c>
      <c r="AA52" s="30"/>
      <c r="AB52" s="30"/>
      <c r="AC52" s="30"/>
      <c r="AD52" s="30"/>
      <c r="AE52" s="30"/>
      <c r="AF52" s="30"/>
      <c r="AG52" s="14">
        <f>SUM(B52:AF52)</f>
        <v>80</v>
      </c>
      <c r="AH52" s="78">
        <f>SUM(AG52+September!AH50)</f>
        <v>927</v>
      </c>
      <c r="AI52" s="6"/>
    </row>
    <row r="53" spans="1:35">
      <c r="A53" s="76" t="s">
        <v>76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14">
        <f>SUM(B53:AF53)</f>
        <v>0</v>
      </c>
      <c r="AH53" s="78">
        <f>SUM(AG53+September!AH51)</f>
        <v>4</v>
      </c>
      <c r="AI53" s="6"/>
    </row>
    <row r="54" spans="1:35">
      <c r="A54" s="76" t="s">
        <v>77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>
        <v>1</v>
      </c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14">
        <f>SUM(B54:AF54)</f>
        <v>1</v>
      </c>
      <c r="AH54" s="78">
        <f>SUM(AG54+September!AH52)</f>
        <v>7</v>
      </c>
      <c r="AI54" s="6"/>
    </row>
    <row r="55" spans="1:35">
      <c r="A55" s="76" t="s">
        <v>51</v>
      </c>
      <c r="B55" s="30">
        <v>3</v>
      </c>
      <c r="C55" s="30"/>
      <c r="D55" s="30">
        <v>1</v>
      </c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14">
        <f>SUM(B55:AF55)</f>
        <v>4</v>
      </c>
      <c r="AH55" s="78">
        <f>SUM(AG55+September!AH53)</f>
        <v>144</v>
      </c>
      <c r="AI55" s="6"/>
    </row>
    <row r="56" spans="1:35">
      <c r="A56" s="76" t="s">
        <v>78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14">
        <f>SUM(B56:AF56)</f>
        <v>0</v>
      </c>
      <c r="AH56" s="78">
        <f>SUM(AG56+September!AH54)</f>
        <v>17</v>
      </c>
      <c r="AI56" s="6"/>
    </row>
    <row r="57" spans="1:35">
      <c r="A57" s="76" t="s">
        <v>14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14">
        <f>SUM(B57:AF57)</f>
        <v>0</v>
      </c>
      <c r="AH57" s="78">
        <f>SUM(AG57+September!AH55)</f>
        <v>1</v>
      </c>
      <c r="AI57" s="6"/>
    </row>
    <row r="58" spans="1:35">
      <c r="A58" s="76" t="s">
        <v>52</v>
      </c>
      <c r="B58" s="30"/>
      <c r="C58" s="30"/>
      <c r="D58" s="30"/>
      <c r="E58" s="30"/>
      <c r="F58" s="30"/>
      <c r="G58" s="30"/>
      <c r="H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14">
        <f>SUM(B58:AF58)</f>
        <v>0</v>
      </c>
      <c r="AH58" s="78">
        <f>SUM(AG58+September!AH56)</f>
        <v>25</v>
      </c>
      <c r="AI58" s="6"/>
    </row>
    <row r="59" spans="1:35">
      <c r="A59" s="76" t="s">
        <v>15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14">
        <f t="shared" ref="AG59:AG108" si="2">SUM(B59:AF59)</f>
        <v>0</v>
      </c>
      <c r="AH59" s="78">
        <f>SUM(AG59+September!AH57)</f>
        <v>1</v>
      </c>
      <c r="AI59" s="6"/>
    </row>
    <row r="60" spans="1:35">
      <c r="A60" s="76" t="s">
        <v>16</v>
      </c>
      <c r="B60" s="30"/>
      <c r="C60" s="30"/>
      <c r="D60" s="30"/>
      <c r="E60" s="30"/>
      <c r="F60" s="30"/>
      <c r="G60" s="30"/>
      <c r="H60" s="30"/>
      <c r="I60" s="30"/>
      <c r="J60" s="30"/>
      <c r="K60" s="30">
        <v>4</v>
      </c>
      <c r="L60" s="30"/>
      <c r="M60" s="30"/>
      <c r="N60" s="30"/>
      <c r="O60" s="30"/>
      <c r="P60" s="30"/>
      <c r="Q60" s="30"/>
      <c r="R60" s="30"/>
      <c r="S60" s="30"/>
      <c r="T60" s="30">
        <v>4</v>
      </c>
      <c r="U60" s="30">
        <v>1</v>
      </c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14">
        <f t="shared" si="2"/>
        <v>9</v>
      </c>
      <c r="AH60" s="78">
        <f>SUM(AG60+September!AH58)</f>
        <v>130</v>
      </c>
      <c r="AI60" s="6"/>
    </row>
    <row r="61" spans="1:35">
      <c r="A61" s="71" t="s">
        <v>140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70">
        <v>1</v>
      </c>
      <c r="Y61" s="30"/>
      <c r="Z61" s="30"/>
      <c r="AA61" s="30"/>
      <c r="AB61" s="30"/>
      <c r="AC61" s="30"/>
      <c r="AD61" s="30"/>
      <c r="AE61" s="30"/>
      <c r="AF61" s="30"/>
      <c r="AG61" s="77">
        <f t="shared" ref="AG61" si="3">SUM(B61:AF61)</f>
        <v>1</v>
      </c>
      <c r="AH61" s="78">
        <f>SUM(AG61)</f>
        <v>1</v>
      </c>
      <c r="AI61" s="6"/>
    </row>
    <row r="62" spans="1:35">
      <c r="A62" s="76" t="s">
        <v>17</v>
      </c>
      <c r="B62" s="30"/>
      <c r="C62" s="30"/>
      <c r="D62" s="30"/>
      <c r="E62" s="30"/>
      <c r="F62" s="30">
        <v>1</v>
      </c>
      <c r="G62" s="30">
        <v>1</v>
      </c>
      <c r="H62" s="30"/>
      <c r="I62" s="30">
        <v>1</v>
      </c>
      <c r="J62" s="30"/>
      <c r="K62" s="30"/>
      <c r="L62" s="30"/>
      <c r="M62" s="30"/>
      <c r="N62" s="30"/>
      <c r="O62" s="30"/>
      <c r="P62" s="30"/>
      <c r="Q62" s="30"/>
      <c r="R62" s="30">
        <v>1</v>
      </c>
      <c r="S62" s="30">
        <v>5</v>
      </c>
      <c r="T62" s="30">
        <v>3</v>
      </c>
      <c r="U62" s="30">
        <v>1</v>
      </c>
      <c r="V62" s="30">
        <v>1</v>
      </c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14">
        <f t="shared" si="2"/>
        <v>14</v>
      </c>
      <c r="AH62" s="78">
        <f>SUM(AG62+September!AH59)</f>
        <v>66</v>
      </c>
      <c r="AI62" s="6"/>
    </row>
    <row r="63" spans="1:35">
      <c r="A63" s="76" t="s">
        <v>18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>
        <v>3</v>
      </c>
      <c r="S63" s="30">
        <v>1</v>
      </c>
      <c r="T63" s="30"/>
      <c r="U63" s="30"/>
      <c r="V63" s="30"/>
      <c r="W63" s="30"/>
      <c r="X63" s="30">
        <v>1</v>
      </c>
      <c r="Y63" s="30"/>
      <c r="Z63" s="30">
        <v>4</v>
      </c>
      <c r="AA63" s="30">
        <v>1</v>
      </c>
      <c r="AB63" s="30">
        <v>1</v>
      </c>
      <c r="AC63" s="30"/>
      <c r="AD63" s="30"/>
      <c r="AE63" s="30"/>
      <c r="AF63" s="30">
        <v>1</v>
      </c>
      <c r="AG63" s="14">
        <f t="shared" si="2"/>
        <v>12</v>
      </c>
      <c r="AH63" s="78">
        <f>SUM(AG63+September!AH60)</f>
        <v>32</v>
      </c>
      <c r="AI63" s="6"/>
    </row>
    <row r="64" spans="1:35">
      <c r="A64" s="76" t="s">
        <v>19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14">
        <f t="shared" si="2"/>
        <v>0</v>
      </c>
      <c r="AH64" s="78">
        <f>SUM(AG64+September!AH61)</f>
        <v>1</v>
      </c>
      <c r="AI64" s="6"/>
    </row>
    <row r="65" spans="1:35">
      <c r="A65" s="76" t="s">
        <v>79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14">
        <f t="shared" si="2"/>
        <v>0</v>
      </c>
      <c r="AH65" s="78">
        <f>SUM(AG65+September!AH62)</f>
        <v>1</v>
      </c>
      <c r="AI65" s="6"/>
    </row>
    <row r="66" spans="1:35">
      <c r="A66" s="76" t="s">
        <v>53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14">
        <f t="shared" si="2"/>
        <v>0</v>
      </c>
      <c r="AH66" s="78">
        <f>SUM(AG66+September!AH63)</f>
        <v>10</v>
      </c>
      <c r="AI66" s="6"/>
    </row>
    <row r="67" spans="1:35">
      <c r="A67" s="76" t="s">
        <v>80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14">
        <f t="shared" si="2"/>
        <v>0</v>
      </c>
      <c r="AH67" s="78">
        <f>SUM(AG67+September!AH64)</f>
        <v>16</v>
      </c>
      <c r="AI67" s="6"/>
    </row>
    <row r="68" spans="1:35">
      <c r="A68" s="76" t="s">
        <v>81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14">
        <f t="shared" si="2"/>
        <v>0</v>
      </c>
      <c r="AH68" s="78">
        <f>SUM(AG68+September!AH65)</f>
        <v>44</v>
      </c>
      <c r="AI68" s="6"/>
    </row>
    <row r="69" spans="1:35">
      <c r="A69" s="76" t="s">
        <v>82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14">
        <f t="shared" si="2"/>
        <v>0</v>
      </c>
      <c r="AH69" s="78">
        <f>SUM(AG69+September!AH66)</f>
        <v>44</v>
      </c>
      <c r="AI69" s="6"/>
    </row>
    <row r="70" spans="1:35">
      <c r="A70" s="76" t="s">
        <v>54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14">
        <f>SUM(B70:AF70)</f>
        <v>0</v>
      </c>
      <c r="AH70" s="78">
        <f>SUM(AG70+September!AH67)</f>
        <v>185</v>
      </c>
      <c r="AI70" s="6"/>
    </row>
    <row r="71" spans="1:35">
      <c r="A71" s="76" t="s">
        <v>83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14">
        <f>SUM(B71:AF71)</f>
        <v>0</v>
      </c>
      <c r="AH71" s="78">
        <f>SUM(AG71+September!AH68)</f>
        <v>68</v>
      </c>
      <c r="AI71" s="6"/>
    </row>
    <row r="72" spans="1:35">
      <c r="A72" s="76" t="s">
        <v>84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>
        <v>1</v>
      </c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14">
        <f t="shared" ref="AG72:AG76" si="4">SUM(B72:AF72)</f>
        <v>1</v>
      </c>
      <c r="AH72" s="78">
        <f>SUM(AG72+September!AH69)</f>
        <v>100</v>
      </c>
      <c r="AI72" s="6"/>
    </row>
    <row r="73" spans="1:35">
      <c r="A73" s="76" t="s">
        <v>55</v>
      </c>
      <c r="B73" s="30"/>
      <c r="C73" s="30"/>
      <c r="D73" s="30">
        <v>5</v>
      </c>
      <c r="E73" s="30"/>
      <c r="F73" s="30">
        <v>3</v>
      </c>
      <c r="G73" s="30">
        <v>1</v>
      </c>
      <c r="H73" s="30"/>
      <c r="I73" s="30"/>
      <c r="J73" s="30"/>
      <c r="K73" s="30"/>
      <c r="L73" s="30"/>
      <c r="M73" s="30"/>
      <c r="N73" s="30"/>
      <c r="O73" s="30"/>
      <c r="P73" s="30"/>
      <c r="Q73" s="30">
        <v>1</v>
      </c>
      <c r="R73" s="30">
        <v>4</v>
      </c>
      <c r="S73" s="30">
        <v>1</v>
      </c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14">
        <f t="shared" si="4"/>
        <v>15</v>
      </c>
      <c r="AH73" s="78">
        <f>SUM(AG73+September!AH70)</f>
        <v>63</v>
      </c>
      <c r="AI73" s="6"/>
    </row>
    <row r="74" spans="1:35">
      <c r="A74" s="76" t="s">
        <v>85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14">
        <f t="shared" si="4"/>
        <v>0</v>
      </c>
      <c r="AH74" s="78">
        <f>SUM(AG74+September!AH71)</f>
        <v>2</v>
      </c>
      <c r="AI74" s="6"/>
    </row>
    <row r="75" spans="1:35">
      <c r="A75" s="76" t="s">
        <v>86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14">
        <f t="shared" si="4"/>
        <v>0</v>
      </c>
      <c r="AH75" s="78">
        <f>SUM(AG75+September!AH72)</f>
        <v>1</v>
      </c>
      <c r="AI75" s="6"/>
    </row>
    <row r="76" spans="1:35">
      <c r="A76" s="76" t="s">
        <v>20</v>
      </c>
      <c r="B76" s="30">
        <v>2</v>
      </c>
      <c r="C76" s="30"/>
      <c r="D76" s="30"/>
      <c r="E76" s="30">
        <v>1</v>
      </c>
      <c r="F76" s="30">
        <v>3</v>
      </c>
      <c r="G76" s="30"/>
      <c r="H76" s="30"/>
      <c r="I76" s="30"/>
      <c r="J76" s="30"/>
      <c r="K76" s="30"/>
      <c r="L76" s="30"/>
      <c r="M76" s="30"/>
      <c r="N76" s="30"/>
      <c r="O76" s="30">
        <v>1</v>
      </c>
      <c r="P76" s="30"/>
      <c r="Q76" s="30">
        <v>1</v>
      </c>
      <c r="R76" s="30">
        <v>8</v>
      </c>
      <c r="S76" s="30">
        <v>4</v>
      </c>
      <c r="T76" s="30">
        <v>5</v>
      </c>
      <c r="U76" s="30">
        <v>2</v>
      </c>
      <c r="V76" s="30"/>
      <c r="W76" s="30"/>
      <c r="X76" s="30">
        <v>1</v>
      </c>
      <c r="Y76" s="30">
        <v>2</v>
      </c>
      <c r="Z76" s="30">
        <v>1</v>
      </c>
      <c r="AA76" s="30">
        <v>1</v>
      </c>
      <c r="AB76" s="30"/>
      <c r="AC76" s="30"/>
      <c r="AD76" s="30"/>
      <c r="AE76" s="30"/>
      <c r="AF76" s="30"/>
      <c r="AG76" s="14">
        <f t="shared" si="4"/>
        <v>32</v>
      </c>
      <c r="AH76" s="78">
        <f>SUM(AG76+September!AH73)</f>
        <v>468</v>
      </c>
      <c r="AI76" s="6"/>
    </row>
    <row r="77" spans="1:35">
      <c r="A77" s="76" t="s">
        <v>56</v>
      </c>
      <c r="B77" s="30"/>
      <c r="C77" s="30"/>
      <c r="D77" s="30">
        <v>1</v>
      </c>
      <c r="E77" s="30"/>
      <c r="F77" s="30">
        <v>1</v>
      </c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14">
        <f t="shared" si="2"/>
        <v>2</v>
      </c>
      <c r="AH77" s="78">
        <f>SUM(AG77+September!AH74)</f>
        <v>1239</v>
      </c>
      <c r="AI77" s="6"/>
    </row>
    <row r="78" spans="1:35">
      <c r="A78" s="76" t="s">
        <v>21</v>
      </c>
      <c r="B78" s="30">
        <v>1</v>
      </c>
      <c r="C78" s="30"/>
      <c r="D78" s="30">
        <v>1</v>
      </c>
      <c r="E78" s="30"/>
      <c r="F78" s="30"/>
      <c r="G78" s="30">
        <v>2</v>
      </c>
      <c r="H78" s="30"/>
      <c r="I78" s="30"/>
      <c r="J78" s="30"/>
      <c r="K78" s="30">
        <v>1</v>
      </c>
      <c r="L78" s="30"/>
      <c r="M78" s="30"/>
      <c r="N78" s="30"/>
      <c r="O78" s="30">
        <v>1</v>
      </c>
      <c r="P78" s="30"/>
      <c r="Q78" s="30"/>
      <c r="R78" s="30">
        <v>6</v>
      </c>
      <c r="S78" s="30">
        <v>8</v>
      </c>
      <c r="T78" s="30">
        <v>22</v>
      </c>
      <c r="U78" s="30">
        <v>6</v>
      </c>
      <c r="V78" s="30">
        <v>1</v>
      </c>
      <c r="W78" s="30"/>
      <c r="X78" s="30">
        <v>4</v>
      </c>
      <c r="Y78" s="30"/>
      <c r="Z78" s="30">
        <v>4</v>
      </c>
      <c r="AA78" s="30">
        <v>2</v>
      </c>
      <c r="AB78" s="30">
        <v>1</v>
      </c>
      <c r="AC78" s="30"/>
      <c r="AD78" s="30"/>
      <c r="AE78" s="30"/>
      <c r="AF78" s="30"/>
      <c r="AG78" s="14">
        <f t="shared" si="2"/>
        <v>60</v>
      </c>
      <c r="AH78" s="78">
        <f>SUM(AG78+September!AH75)</f>
        <v>318</v>
      </c>
      <c r="AI78" s="6"/>
    </row>
    <row r="79" spans="1:35">
      <c r="A79" s="76" t="s">
        <v>22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>
        <v>1</v>
      </c>
      <c r="Y79" s="30"/>
      <c r="Z79" s="30"/>
      <c r="AA79" s="30"/>
      <c r="AB79" s="30"/>
      <c r="AC79" s="30"/>
      <c r="AD79" s="30"/>
      <c r="AE79" s="30"/>
      <c r="AF79" s="30"/>
      <c r="AG79" s="14">
        <f t="shared" si="2"/>
        <v>1</v>
      </c>
      <c r="AH79" s="78">
        <f>SUM(AG79+September!AH76)</f>
        <v>5</v>
      </c>
      <c r="AI79" s="6"/>
    </row>
    <row r="80" spans="1:35">
      <c r="A80" s="76" t="s">
        <v>87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14">
        <f t="shared" si="2"/>
        <v>0</v>
      </c>
      <c r="AH80" s="78">
        <f>SUM(AG80+September!AH77)</f>
        <v>30</v>
      </c>
      <c r="AI80" s="6"/>
    </row>
    <row r="81" spans="1:35">
      <c r="A81" s="76" t="s">
        <v>88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14">
        <f t="shared" si="2"/>
        <v>0</v>
      </c>
      <c r="AH81" s="78">
        <f>SUM(AG81+September!AH78)</f>
        <v>1</v>
      </c>
      <c r="AI81" s="6"/>
    </row>
    <row r="82" spans="1:35">
      <c r="A82" s="76" t="s">
        <v>57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14">
        <f t="shared" si="2"/>
        <v>0</v>
      </c>
      <c r="AH82" s="78">
        <f>SUM(AG82+September!AH79)</f>
        <v>23</v>
      </c>
      <c r="AI82" s="6"/>
    </row>
    <row r="83" spans="1:35">
      <c r="A83" s="76" t="s">
        <v>23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14">
        <f t="shared" si="2"/>
        <v>0</v>
      </c>
      <c r="AH83" s="78">
        <f>SUM(AG83+September!AH80)</f>
        <v>6</v>
      </c>
      <c r="AI83" s="6"/>
    </row>
    <row r="84" spans="1:35">
      <c r="A84" s="76" t="s">
        <v>117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14">
        <f t="shared" si="2"/>
        <v>0</v>
      </c>
      <c r="AH84" s="78">
        <f>SUM(AG84+September!AH81)</f>
        <v>1</v>
      </c>
      <c r="AI84" s="6"/>
    </row>
    <row r="85" spans="1:35">
      <c r="A85" s="76" t="s">
        <v>24</v>
      </c>
      <c r="B85" s="30"/>
      <c r="C85" s="30"/>
      <c r="D85" s="30"/>
      <c r="E85" s="30"/>
      <c r="F85" s="30">
        <v>5</v>
      </c>
      <c r="G85" s="30">
        <v>7</v>
      </c>
      <c r="H85" s="30"/>
      <c r="I85" s="30">
        <v>3</v>
      </c>
      <c r="J85" s="30">
        <v>7</v>
      </c>
      <c r="K85" s="30">
        <v>4</v>
      </c>
      <c r="L85" s="30"/>
      <c r="M85" s="30"/>
      <c r="N85" s="30">
        <v>27</v>
      </c>
      <c r="O85" s="30"/>
      <c r="P85" s="30">
        <v>23</v>
      </c>
      <c r="Q85" s="30">
        <v>2</v>
      </c>
      <c r="R85" s="30"/>
      <c r="S85" s="30">
        <v>18</v>
      </c>
      <c r="T85" s="30">
        <v>3</v>
      </c>
      <c r="U85" s="30"/>
      <c r="V85" s="30"/>
      <c r="W85" s="30"/>
      <c r="X85" s="30"/>
      <c r="Y85" s="30"/>
      <c r="Z85" s="30"/>
      <c r="AA85" s="30">
        <v>10</v>
      </c>
      <c r="AB85" s="30">
        <v>12</v>
      </c>
      <c r="AC85" s="30"/>
      <c r="AD85" s="14"/>
      <c r="AE85" s="30"/>
      <c r="AF85" s="30">
        <v>1</v>
      </c>
      <c r="AG85" s="14">
        <f t="shared" si="2"/>
        <v>122</v>
      </c>
      <c r="AH85" s="78">
        <f>SUM(AG85+September!AH82)</f>
        <v>224</v>
      </c>
      <c r="AI85" s="6"/>
    </row>
    <row r="86" spans="1:35">
      <c r="A86" s="76" t="s">
        <v>25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>
        <v>2</v>
      </c>
      <c r="Q86" s="30"/>
      <c r="R86" s="30"/>
      <c r="S86" s="30">
        <v>7</v>
      </c>
      <c r="T86" s="30">
        <v>1</v>
      </c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14">
        <f t="shared" si="2"/>
        <v>10</v>
      </c>
      <c r="AH86" s="78">
        <f>SUM(AG86+September!AH83)</f>
        <v>15</v>
      </c>
      <c r="AI86" s="6"/>
    </row>
    <row r="87" spans="1:35">
      <c r="A87" s="76" t="s">
        <v>118</v>
      </c>
      <c r="B87" s="30"/>
      <c r="C87" s="30"/>
      <c r="D87" s="30"/>
      <c r="E87" s="30"/>
      <c r="F87" s="30"/>
      <c r="G87" s="30"/>
      <c r="H87" s="30"/>
      <c r="I87" s="30">
        <v>1</v>
      </c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>
        <v>1</v>
      </c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14">
        <f t="shared" si="2"/>
        <v>2</v>
      </c>
      <c r="AH87" s="78">
        <f>SUM(AG87+September!AH84)</f>
        <v>7</v>
      </c>
      <c r="AI87" s="6"/>
    </row>
    <row r="88" spans="1:35">
      <c r="A88" s="76" t="s">
        <v>89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14">
        <f t="shared" si="2"/>
        <v>0</v>
      </c>
      <c r="AH88" s="78">
        <f>SUM(AG88+September!AH85)</f>
        <v>14</v>
      </c>
      <c r="AI88" s="6"/>
    </row>
    <row r="89" spans="1:35">
      <c r="A89" s="76" t="s">
        <v>58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14">
        <f t="shared" si="2"/>
        <v>0</v>
      </c>
      <c r="AH89" s="78">
        <f>SUM(AG89+September!AH86)</f>
        <v>1</v>
      </c>
      <c r="AI89" s="6"/>
    </row>
    <row r="90" spans="1:35">
      <c r="A90" s="76" t="s">
        <v>26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14">
        <f t="shared" si="2"/>
        <v>0</v>
      </c>
      <c r="AH90" s="78">
        <f>SUM(AG90+September!AH87)</f>
        <v>151</v>
      </c>
      <c r="AI90" s="6"/>
    </row>
    <row r="91" spans="1:35">
      <c r="A91" s="76" t="s">
        <v>59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14">
        <f t="shared" si="2"/>
        <v>0</v>
      </c>
      <c r="AH91" s="78">
        <f>SUM(AG91+September!AH88)</f>
        <v>1</v>
      </c>
      <c r="AI91" s="6"/>
    </row>
    <row r="92" spans="1:35">
      <c r="A92" s="76" t="s">
        <v>113</v>
      </c>
      <c r="B92" s="30"/>
      <c r="C92" s="30"/>
      <c r="D92" s="30"/>
      <c r="E92" s="30"/>
      <c r="F92" s="30">
        <v>1</v>
      </c>
      <c r="G92" s="30"/>
      <c r="H92" s="30"/>
      <c r="I92" s="30"/>
      <c r="J92" s="30"/>
      <c r="K92" s="30">
        <v>1</v>
      </c>
      <c r="L92" s="30"/>
      <c r="M92" s="30"/>
      <c r="N92" s="30"/>
      <c r="O92" s="30"/>
      <c r="P92" s="30"/>
      <c r="Q92" s="30"/>
      <c r="R92" s="30"/>
      <c r="S92" s="30">
        <v>1</v>
      </c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14">
        <f t="shared" si="2"/>
        <v>3</v>
      </c>
      <c r="AH92" s="78">
        <f>SUM(AG92+September!AH89)</f>
        <v>8</v>
      </c>
      <c r="AI92" s="6"/>
    </row>
    <row r="93" spans="1:35">
      <c r="A93" s="76" t="s">
        <v>27</v>
      </c>
      <c r="B93" s="30">
        <v>2</v>
      </c>
      <c r="C93" s="30"/>
      <c r="D93" s="30">
        <v>3</v>
      </c>
      <c r="E93" s="30"/>
      <c r="F93" s="30">
        <v>4</v>
      </c>
      <c r="G93" s="30">
        <v>2</v>
      </c>
      <c r="H93" s="30">
        <v>3</v>
      </c>
      <c r="I93" s="30">
        <v>1</v>
      </c>
      <c r="J93" s="30">
        <v>3</v>
      </c>
      <c r="K93" s="30"/>
      <c r="L93" s="30"/>
      <c r="M93" s="30"/>
      <c r="N93" s="30"/>
      <c r="O93" s="30"/>
      <c r="P93" s="30">
        <v>8</v>
      </c>
      <c r="Q93" s="30">
        <v>2</v>
      </c>
      <c r="R93" s="30"/>
      <c r="S93" s="30">
        <v>5</v>
      </c>
      <c r="T93" s="30">
        <v>2</v>
      </c>
      <c r="U93" s="30"/>
      <c r="V93" s="30"/>
      <c r="W93" s="30"/>
      <c r="X93" s="30">
        <v>3</v>
      </c>
      <c r="Y93" s="30"/>
      <c r="Z93" s="30"/>
      <c r="AA93" s="30">
        <v>2</v>
      </c>
      <c r="AB93" s="30">
        <v>2</v>
      </c>
      <c r="AC93" s="30"/>
      <c r="AD93" s="30"/>
      <c r="AE93" s="30"/>
      <c r="AF93" s="30"/>
      <c r="AG93" s="14">
        <f t="shared" si="2"/>
        <v>42</v>
      </c>
      <c r="AH93" s="78">
        <f>SUM(AG93+September!AH90)</f>
        <v>603</v>
      </c>
      <c r="AI93" s="6"/>
    </row>
    <row r="94" spans="1:35">
      <c r="A94" s="76" t="s">
        <v>28</v>
      </c>
      <c r="B94" s="30"/>
      <c r="C94" s="30"/>
      <c r="D94" s="30">
        <v>4</v>
      </c>
      <c r="E94" s="30">
        <v>2</v>
      </c>
      <c r="F94" s="30">
        <v>13</v>
      </c>
      <c r="G94" s="30">
        <v>8</v>
      </c>
      <c r="H94" s="30">
        <v>2</v>
      </c>
      <c r="I94" s="30">
        <v>3</v>
      </c>
      <c r="J94" s="30">
        <v>1</v>
      </c>
      <c r="K94" s="30">
        <v>1</v>
      </c>
      <c r="L94" s="30">
        <v>1</v>
      </c>
      <c r="M94" s="30"/>
      <c r="N94">
        <v>1</v>
      </c>
      <c r="O94" s="30"/>
      <c r="P94" s="30">
        <v>2</v>
      </c>
      <c r="Q94" s="30"/>
      <c r="R94" s="30">
        <v>4</v>
      </c>
      <c r="S94" s="30">
        <v>5</v>
      </c>
      <c r="T94" s="30">
        <v>6</v>
      </c>
      <c r="U94" s="30"/>
      <c r="V94" s="30"/>
      <c r="W94" s="30"/>
      <c r="X94" s="30">
        <v>1</v>
      </c>
      <c r="Y94" s="30"/>
      <c r="Z94" s="30">
        <v>3</v>
      </c>
      <c r="AA94" s="30">
        <v>1</v>
      </c>
      <c r="AB94" s="30">
        <v>2</v>
      </c>
      <c r="AC94" s="30"/>
      <c r="AD94" s="30"/>
      <c r="AE94" s="30">
        <v>1</v>
      </c>
      <c r="AF94" s="30"/>
      <c r="AG94" s="14">
        <f t="shared" si="2"/>
        <v>61</v>
      </c>
      <c r="AH94" s="78">
        <f>SUM(AG94+September!AH91)</f>
        <v>108</v>
      </c>
      <c r="AI94" s="6"/>
    </row>
    <row r="95" spans="1:35">
      <c r="A95" s="76" t="s">
        <v>29</v>
      </c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>
        <v>1</v>
      </c>
      <c r="R95" s="30">
        <v>1</v>
      </c>
      <c r="S95" s="30">
        <v>2</v>
      </c>
      <c r="T95" s="30">
        <v>1</v>
      </c>
      <c r="U95" s="30"/>
      <c r="V95" s="30"/>
      <c r="W95" s="30"/>
      <c r="X95" s="30"/>
      <c r="Y95" s="30">
        <v>1</v>
      </c>
      <c r="Z95" s="30"/>
      <c r="AA95" s="30">
        <v>2</v>
      </c>
      <c r="AB95" s="30">
        <v>1</v>
      </c>
      <c r="AC95" s="30"/>
      <c r="AD95" s="30"/>
      <c r="AE95" s="30"/>
      <c r="AF95" s="30">
        <v>1</v>
      </c>
      <c r="AG95" s="14">
        <f t="shared" si="2"/>
        <v>10</v>
      </c>
      <c r="AH95" s="78">
        <f>SUM(AG95+September!AH92)</f>
        <v>27</v>
      </c>
      <c r="AI95" s="6"/>
    </row>
    <row r="96" spans="1:35">
      <c r="A96" s="76" t="s">
        <v>60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>
        <v>1</v>
      </c>
      <c r="U96" s="30"/>
      <c r="V96" s="30"/>
      <c r="W96" s="30"/>
      <c r="X96" s="30"/>
      <c r="Y96" s="30"/>
      <c r="Z96" s="30"/>
      <c r="AA96" s="30">
        <v>1</v>
      </c>
      <c r="AB96" s="30"/>
      <c r="AC96" s="30"/>
      <c r="AD96" s="30"/>
      <c r="AE96" s="30"/>
      <c r="AF96" s="30"/>
      <c r="AG96" s="14">
        <f t="shared" si="2"/>
        <v>2</v>
      </c>
      <c r="AH96" s="78">
        <f>SUM(AG96+September!AH93)</f>
        <v>4</v>
      </c>
      <c r="AI96" s="6"/>
    </row>
    <row r="97" spans="1:35">
      <c r="A97" s="76" t="s">
        <v>30</v>
      </c>
      <c r="B97" s="30"/>
      <c r="C97" s="30"/>
      <c r="D97" s="30">
        <v>1</v>
      </c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>
        <v>1</v>
      </c>
      <c r="R97" s="30"/>
      <c r="S97" s="30"/>
      <c r="T97" s="30"/>
      <c r="U97" s="30"/>
      <c r="V97" s="30"/>
      <c r="W97" s="30"/>
      <c r="X97" s="30"/>
      <c r="Y97" s="30"/>
      <c r="Z97" s="30">
        <v>1</v>
      </c>
      <c r="AA97" s="30"/>
      <c r="AB97" s="30"/>
      <c r="AC97" s="30"/>
      <c r="AD97" s="30"/>
      <c r="AE97" s="30"/>
      <c r="AF97" s="30">
        <v>1</v>
      </c>
      <c r="AG97" s="14">
        <f t="shared" si="2"/>
        <v>4</v>
      </c>
      <c r="AH97" s="78">
        <f>SUM(AG97+September!AH94)</f>
        <v>36</v>
      </c>
      <c r="AI97" s="6"/>
    </row>
    <row r="98" spans="1:35">
      <c r="A98" s="76" t="s">
        <v>90</v>
      </c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14">
        <f t="shared" si="2"/>
        <v>0</v>
      </c>
      <c r="AH98" s="78">
        <f>SUM(AG98+September!AH95)</f>
        <v>21</v>
      </c>
      <c r="AI98" s="6"/>
    </row>
    <row r="99" spans="1:35">
      <c r="A99" s="71" t="s">
        <v>141</v>
      </c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70">
        <v>1</v>
      </c>
      <c r="O99" s="30"/>
      <c r="P99" s="30"/>
      <c r="Q99" s="30">
        <v>1</v>
      </c>
      <c r="R99" s="30"/>
      <c r="S99" s="30"/>
      <c r="T99" s="30">
        <v>2</v>
      </c>
      <c r="U99" s="30"/>
      <c r="V99" s="30"/>
      <c r="W99" s="30"/>
      <c r="X99" s="30"/>
      <c r="Y99" s="30"/>
      <c r="Z99" s="30">
        <v>2</v>
      </c>
      <c r="AA99" s="30">
        <v>4</v>
      </c>
      <c r="AB99" s="30">
        <v>16</v>
      </c>
      <c r="AC99" s="30"/>
      <c r="AD99" s="30"/>
      <c r="AE99" s="30"/>
      <c r="AF99" s="30"/>
      <c r="AG99" s="77">
        <f t="shared" si="2"/>
        <v>26</v>
      </c>
      <c r="AH99" s="78">
        <f>SUM(AG99)</f>
        <v>26</v>
      </c>
      <c r="AI99" s="6"/>
    </row>
    <row r="100" spans="1:35">
      <c r="A100" s="76" t="s">
        <v>31</v>
      </c>
      <c r="B100" s="30"/>
      <c r="C100" s="30"/>
      <c r="D100" s="30"/>
      <c r="E100" s="30"/>
      <c r="F100" s="30"/>
      <c r="G100" s="30"/>
      <c r="H100" s="30"/>
      <c r="I100" s="30"/>
      <c r="J100" s="30">
        <v>2</v>
      </c>
      <c r="K100" s="30"/>
      <c r="L100" s="30"/>
      <c r="M100" s="30"/>
      <c r="N100" s="30">
        <v>1</v>
      </c>
      <c r="O100" s="30"/>
      <c r="P100" s="30"/>
      <c r="Q100" s="30"/>
      <c r="R100" s="30">
        <v>1</v>
      </c>
      <c r="S100" s="30">
        <v>3</v>
      </c>
      <c r="T100" s="30">
        <v>6</v>
      </c>
      <c r="U100" s="30"/>
      <c r="V100" s="30"/>
      <c r="W100" s="30"/>
      <c r="X100" s="30"/>
      <c r="Y100" s="30">
        <v>1</v>
      </c>
      <c r="Z100" s="30">
        <v>1</v>
      </c>
      <c r="AA100" s="30">
        <v>12</v>
      </c>
      <c r="AB100" s="30">
        <v>10</v>
      </c>
      <c r="AC100" s="30"/>
      <c r="AD100" s="30"/>
      <c r="AE100" s="30"/>
      <c r="AF100" s="30">
        <v>4</v>
      </c>
      <c r="AG100" s="14">
        <f t="shared" si="2"/>
        <v>41</v>
      </c>
      <c r="AH100" s="78">
        <f>SUM(AG100+September!AH96)</f>
        <v>92</v>
      </c>
      <c r="AI100" s="6"/>
    </row>
    <row r="101" spans="1:35">
      <c r="A101" s="76" t="s">
        <v>96</v>
      </c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>
        <v>1</v>
      </c>
      <c r="T101" s="30">
        <v>1</v>
      </c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14">
        <f t="shared" si="2"/>
        <v>2</v>
      </c>
      <c r="AH101" s="78">
        <f>SUM(AG101+September!AH97)</f>
        <v>7</v>
      </c>
      <c r="AI101" s="6"/>
    </row>
    <row r="102" spans="1:35">
      <c r="A102" s="76" t="s">
        <v>91</v>
      </c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14">
        <f t="shared" si="2"/>
        <v>0</v>
      </c>
      <c r="AH102" s="78">
        <f>SUM(AG102+September!AH98)</f>
        <v>2</v>
      </c>
      <c r="AI102" s="6"/>
    </row>
    <row r="103" spans="1:35">
      <c r="A103" s="76" t="s">
        <v>32</v>
      </c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>
        <v>6</v>
      </c>
      <c r="Y103" s="30"/>
      <c r="Z103" s="30"/>
      <c r="AA103" s="30">
        <v>2</v>
      </c>
      <c r="AB103" s="30">
        <v>1</v>
      </c>
      <c r="AC103" s="30"/>
      <c r="AD103" s="30"/>
      <c r="AE103" s="30"/>
      <c r="AF103" s="30"/>
      <c r="AG103" s="14">
        <f t="shared" si="2"/>
        <v>9</v>
      </c>
      <c r="AH103" s="78">
        <f>SUM(AG103+September!AH99)</f>
        <v>19</v>
      </c>
      <c r="AI103" s="6"/>
    </row>
    <row r="104" spans="1:35">
      <c r="A104" s="76" t="s">
        <v>33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14">
        <f t="shared" si="2"/>
        <v>0</v>
      </c>
      <c r="AH104" s="78">
        <f>SUM(AG104+September!AH100)</f>
        <v>4</v>
      </c>
      <c r="AI104" s="6"/>
    </row>
    <row r="105" spans="1:35">
      <c r="A105" s="76" t="s">
        <v>34</v>
      </c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14">
        <f t="shared" si="2"/>
        <v>0</v>
      </c>
      <c r="AH105" s="78">
        <f>SUM(AG105+September!AH101)</f>
        <v>19</v>
      </c>
      <c r="AI105" s="6"/>
    </row>
    <row r="106" spans="1:35">
      <c r="A106" s="76" t="s">
        <v>35</v>
      </c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>
        <v>2</v>
      </c>
      <c r="U106" s="30"/>
      <c r="V106" s="30"/>
      <c r="W106" s="30"/>
      <c r="X106" s="30"/>
      <c r="Y106" s="30"/>
      <c r="Z106" s="30"/>
      <c r="AA106" s="30"/>
      <c r="AB106" s="30">
        <v>2</v>
      </c>
      <c r="AC106" s="30"/>
      <c r="AD106" s="30"/>
      <c r="AE106" s="30"/>
      <c r="AF106" s="30"/>
      <c r="AG106" s="14">
        <f t="shared" si="2"/>
        <v>4</v>
      </c>
      <c r="AH106" s="78">
        <f>SUM(AG106+September!AH102)</f>
        <v>7</v>
      </c>
      <c r="AI106" s="6"/>
    </row>
    <row r="107" spans="1:35">
      <c r="A107" s="76" t="s">
        <v>119</v>
      </c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14">
        <f t="shared" si="2"/>
        <v>0</v>
      </c>
      <c r="AH107" s="78">
        <f>SUM(AG107+September!AH103)</f>
        <v>1</v>
      </c>
      <c r="AI107" s="6"/>
    </row>
    <row r="108" spans="1:35">
      <c r="A108" s="76" t="s">
        <v>36</v>
      </c>
      <c r="B108" s="30">
        <v>1</v>
      </c>
      <c r="C108" s="30"/>
      <c r="D108" s="30">
        <v>4</v>
      </c>
      <c r="E108" s="30">
        <v>2</v>
      </c>
      <c r="F108" s="30">
        <v>4</v>
      </c>
      <c r="G108" s="30"/>
      <c r="H108" s="30"/>
      <c r="I108" s="30">
        <v>1</v>
      </c>
      <c r="J108" s="30"/>
      <c r="K108" s="30">
        <v>3</v>
      </c>
      <c r="L108" s="30">
        <v>8</v>
      </c>
      <c r="M108" s="30"/>
      <c r="N108" s="30"/>
      <c r="O108" s="30"/>
      <c r="P108" s="30">
        <v>1</v>
      </c>
      <c r="Q108" s="30">
        <v>1</v>
      </c>
      <c r="R108" s="30"/>
      <c r="S108" s="30"/>
      <c r="T108" s="30">
        <v>4</v>
      </c>
      <c r="U108" s="30"/>
      <c r="V108" s="30"/>
      <c r="W108" s="30"/>
      <c r="X108" s="30"/>
      <c r="Y108" s="30"/>
      <c r="Z108" s="30">
        <v>1</v>
      </c>
      <c r="AA108" s="30"/>
      <c r="AB108" s="30"/>
      <c r="AC108" s="30"/>
      <c r="AD108" s="30"/>
      <c r="AE108" s="30"/>
      <c r="AF108" s="30"/>
      <c r="AG108" s="14">
        <f t="shared" si="2"/>
        <v>30</v>
      </c>
      <c r="AH108" s="78">
        <f>SUM(AG108+September!AH104)</f>
        <v>139</v>
      </c>
      <c r="AI108" s="6"/>
    </row>
    <row r="109" spans="1:35">
      <c r="A109" s="45"/>
      <c r="B109" s="20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8"/>
      <c r="AG109" s="86">
        <f>SUM(AG2:AG108)</f>
        <v>1033</v>
      </c>
      <c r="AH109" s="50">
        <f>SUM(AH2:AH108)</f>
        <v>8755</v>
      </c>
    </row>
    <row r="110" spans="1:35">
      <c r="A110" s="51" t="s">
        <v>37</v>
      </c>
      <c r="B110" s="52">
        <f>SUM(B3:B108)</f>
        <v>13</v>
      </c>
      <c r="C110" s="52">
        <f>SUM(C3:C108)</f>
        <v>6</v>
      </c>
      <c r="D110" s="52">
        <f>SUM(D3:D108)</f>
        <v>21</v>
      </c>
      <c r="E110" s="52">
        <f>SUM(E3:E108)</f>
        <v>5</v>
      </c>
      <c r="F110" s="52">
        <f>SUM(F3:F108)</f>
        <v>92</v>
      </c>
      <c r="G110" s="52">
        <f>SUM(G3:G108)</f>
        <v>95</v>
      </c>
      <c r="H110" s="52">
        <f>SUM(H3:H108)</f>
        <v>34</v>
      </c>
      <c r="I110" s="52">
        <f>SUM(I3:I108)</f>
        <v>47</v>
      </c>
      <c r="J110" s="52">
        <f>SUM(J3:J108)</f>
        <v>20</v>
      </c>
      <c r="K110" s="52">
        <f>SUM(K3:K108)</f>
        <v>27</v>
      </c>
      <c r="L110" s="52">
        <f>SUM(L3:L108)</f>
        <v>22</v>
      </c>
      <c r="M110" s="52">
        <f>SUM(M3:M108)</f>
        <v>0</v>
      </c>
      <c r="N110" s="52">
        <f>SUM(N3:N108)</f>
        <v>44</v>
      </c>
      <c r="O110" s="52">
        <f>SUM(O3:O108)</f>
        <v>15</v>
      </c>
      <c r="P110" s="52">
        <f>SUM(P3:P108)</f>
        <v>46</v>
      </c>
      <c r="Q110" s="52">
        <f>SUM(Q3:Q108)</f>
        <v>18</v>
      </c>
      <c r="R110" s="52">
        <f>SUM(R3:R108)</f>
        <v>61</v>
      </c>
      <c r="S110" s="52">
        <f>SUM(S3:S108)</f>
        <v>93</v>
      </c>
      <c r="T110" s="52">
        <f>SUM(T3:T108)</f>
        <v>122</v>
      </c>
      <c r="U110" s="52">
        <f>SUM(U3:U108)</f>
        <v>16</v>
      </c>
      <c r="V110" s="52">
        <f>SUM(V2:V108)</f>
        <v>5</v>
      </c>
      <c r="W110" s="52">
        <f>SUM(W2:W108)</f>
        <v>0</v>
      </c>
      <c r="X110" s="52">
        <f t="shared" ref="X110:AF110" si="5">SUM(X2:X108)</f>
        <v>35</v>
      </c>
      <c r="Y110" s="52">
        <f t="shared" ref="Y110:AF110" si="6">SUM(Y2:Y108)</f>
        <v>10</v>
      </c>
      <c r="Z110" s="52">
        <f t="shared" ref="Z110:AF110" si="7">SUM(Z2:Z108)</f>
        <v>33</v>
      </c>
      <c r="AA110" s="52">
        <f t="shared" ref="AA110:AF110" si="8">SUM(AA2:AA108)</f>
        <v>51</v>
      </c>
      <c r="AB110" s="52">
        <f t="shared" ref="AB110:AF110" si="9">SUM(AB2:AB108)</f>
        <v>73</v>
      </c>
      <c r="AC110" s="52">
        <f t="shared" ref="AC110:AF110" si="10">SUM(AC2:AC108)</f>
        <v>2</v>
      </c>
      <c r="AD110" s="52">
        <f t="shared" ref="AD110:AF110" si="11">SUM(AD2:AD108)</f>
        <v>9</v>
      </c>
      <c r="AE110" s="52">
        <f t="shared" ref="AE110:AF110" si="12">SUM(AE2:AE108)</f>
        <v>5</v>
      </c>
      <c r="AF110" s="52">
        <f t="shared" ref="AF110" si="13">SUM(AF2:AF108)</f>
        <v>13</v>
      </c>
      <c r="AG110" s="53"/>
      <c r="AH110" s="54"/>
    </row>
    <row r="111" spans="1:35">
      <c r="A111" s="55" t="s">
        <v>38</v>
      </c>
      <c r="B111" s="56">
        <f>COUNT(B3:B108)</f>
        <v>6</v>
      </c>
      <c r="C111" s="56">
        <f>COUNT(C3:C108)</f>
        <v>1</v>
      </c>
      <c r="D111" s="56">
        <f>COUNT(D3:D108)</f>
        <v>9</v>
      </c>
      <c r="E111" s="56">
        <f>COUNT(E3:E108)</f>
        <v>3</v>
      </c>
      <c r="F111" s="56">
        <f>COUNT(F3:F108)</f>
        <v>14</v>
      </c>
      <c r="G111" s="56">
        <f>COUNT(G3:G108)</f>
        <v>11</v>
      </c>
      <c r="H111" s="56">
        <f>COUNT(H3:H108)</f>
        <v>5</v>
      </c>
      <c r="I111" s="56">
        <f>COUNT(I3:I108)</f>
        <v>10</v>
      </c>
      <c r="J111" s="56">
        <f>COUNT(J3:J108)</f>
        <v>7</v>
      </c>
      <c r="K111" s="56">
        <f>COUNT(K3:K108)</f>
        <v>10</v>
      </c>
      <c r="L111" s="56">
        <f>COUNT(L3:L108)</f>
        <v>7</v>
      </c>
      <c r="M111" s="56">
        <f>COUNT(M3:M108)</f>
        <v>0</v>
      </c>
      <c r="N111" s="56">
        <f>COUNT(N3:N108)</f>
        <v>6</v>
      </c>
      <c r="O111" s="56">
        <f>COUNT(O3:O108)</f>
        <v>4</v>
      </c>
      <c r="P111" s="56">
        <f>COUNT(P3:P108)</f>
        <v>7</v>
      </c>
      <c r="Q111" s="56">
        <f>COUNT(Q3:Q108)</f>
        <v>11</v>
      </c>
      <c r="R111" s="56">
        <f>COUNT(R3:R108)</f>
        <v>13</v>
      </c>
      <c r="S111" s="56">
        <f>COUNT(S3:S108)</f>
        <v>17</v>
      </c>
      <c r="T111" s="56">
        <f>COUNT(T3:T108)</f>
        <v>20</v>
      </c>
      <c r="U111" s="56">
        <f>COUNT(U3:U108)</f>
        <v>8</v>
      </c>
      <c r="V111" s="56">
        <f>COUNT(V2:V108)</f>
        <v>5</v>
      </c>
      <c r="W111" s="56">
        <f>COUNT(W2:W108)</f>
        <v>0</v>
      </c>
      <c r="X111" s="56">
        <f t="shared" ref="X111:AF111" si="14">COUNT(X2:X108)</f>
        <v>13</v>
      </c>
      <c r="Y111" s="56">
        <f t="shared" si="14"/>
        <v>7</v>
      </c>
      <c r="Z111" s="56">
        <f t="shared" si="14"/>
        <v>11</v>
      </c>
      <c r="AA111" s="56">
        <f t="shared" si="14"/>
        <v>15</v>
      </c>
      <c r="AB111" s="56">
        <f t="shared" si="14"/>
        <v>13</v>
      </c>
      <c r="AC111" s="56">
        <f t="shared" si="14"/>
        <v>2</v>
      </c>
      <c r="AD111" s="56">
        <f t="shared" si="14"/>
        <v>3</v>
      </c>
      <c r="AE111" s="56">
        <f t="shared" si="14"/>
        <v>3</v>
      </c>
      <c r="AF111" s="56">
        <f t="shared" si="14"/>
        <v>8</v>
      </c>
      <c r="AG111" s="54"/>
      <c r="AH111" s="54"/>
    </row>
    <row r="112" spans="1:35">
      <c r="A112" s="57" t="s">
        <v>39</v>
      </c>
      <c r="B112" s="83">
        <f>B110</f>
        <v>13</v>
      </c>
      <c r="C112" s="59">
        <f t="shared" ref="C112:AF112" si="15">SUM(C110+B112)</f>
        <v>19</v>
      </c>
      <c r="D112" s="59">
        <f t="shared" si="15"/>
        <v>40</v>
      </c>
      <c r="E112" s="59">
        <f t="shared" si="15"/>
        <v>45</v>
      </c>
      <c r="F112" s="59">
        <f t="shared" si="15"/>
        <v>137</v>
      </c>
      <c r="G112" s="59">
        <f t="shared" si="15"/>
        <v>232</v>
      </c>
      <c r="H112" s="59">
        <f t="shared" si="15"/>
        <v>266</v>
      </c>
      <c r="I112" s="59">
        <f t="shared" si="15"/>
        <v>313</v>
      </c>
      <c r="J112" s="59">
        <f t="shared" si="15"/>
        <v>333</v>
      </c>
      <c r="K112" s="59">
        <f t="shared" si="15"/>
        <v>360</v>
      </c>
      <c r="L112" s="59">
        <f t="shared" si="15"/>
        <v>382</v>
      </c>
      <c r="M112" s="59">
        <f t="shared" si="15"/>
        <v>382</v>
      </c>
      <c r="N112" s="59">
        <f t="shared" si="15"/>
        <v>426</v>
      </c>
      <c r="O112" s="59">
        <f t="shared" si="15"/>
        <v>441</v>
      </c>
      <c r="P112" s="59">
        <f t="shared" si="15"/>
        <v>487</v>
      </c>
      <c r="Q112" s="59">
        <f t="shared" si="15"/>
        <v>505</v>
      </c>
      <c r="R112" s="59">
        <f t="shared" si="15"/>
        <v>566</v>
      </c>
      <c r="S112" s="59">
        <f t="shared" si="15"/>
        <v>659</v>
      </c>
      <c r="T112" s="59">
        <f t="shared" si="15"/>
        <v>781</v>
      </c>
      <c r="U112" s="59">
        <f t="shared" si="15"/>
        <v>797</v>
      </c>
      <c r="V112" s="59">
        <f t="shared" si="15"/>
        <v>802</v>
      </c>
      <c r="W112" s="59">
        <f t="shared" si="15"/>
        <v>802</v>
      </c>
      <c r="X112" s="59">
        <f t="shared" si="15"/>
        <v>837</v>
      </c>
      <c r="Y112" s="59">
        <f t="shared" si="15"/>
        <v>847</v>
      </c>
      <c r="Z112" s="59">
        <f t="shared" si="15"/>
        <v>880</v>
      </c>
      <c r="AA112" s="59">
        <f t="shared" si="15"/>
        <v>931</v>
      </c>
      <c r="AB112" s="59">
        <f t="shared" si="15"/>
        <v>1004</v>
      </c>
      <c r="AC112" s="59">
        <f t="shared" si="15"/>
        <v>1006</v>
      </c>
      <c r="AD112" s="59">
        <f t="shared" si="15"/>
        <v>1015</v>
      </c>
      <c r="AE112" s="59">
        <f t="shared" si="15"/>
        <v>1020</v>
      </c>
      <c r="AF112" s="59">
        <f t="shared" si="15"/>
        <v>1033</v>
      </c>
      <c r="AG112" s="87">
        <f>SUM(B110:AF110)</f>
        <v>1033</v>
      </c>
      <c r="AH112" s="54"/>
      <c r="AI112" s="60" t="s">
        <v>62</v>
      </c>
    </row>
    <row r="113" spans="1:35">
      <c r="A113" s="61" t="s">
        <v>41</v>
      </c>
      <c r="B113" s="62">
        <f>SUM(B110+September!AG109)</f>
        <v>7735</v>
      </c>
      <c r="C113" s="62">
        <f>SUM(B113+C110)</f>
        <v>7741</v>
      </c>
      <c r="D113" s="62">
        <f t="shared" ref="D113:AG113" si="16">SUM(C113+D110)</f>
        <v>7762</v>
      </c>
      <c r="E113" s="62">
        <f t="shared" si="16"/>
        <v>7767</v>
      </c>
      <c r="F113" s="62">
        <f t="shared" si="16"/>
        <v>7859</v>
      </c>
      <c r="G113" s="62">
        <f t="shared" si="16"/>
        <v>7954</v>
      </c>
      <c r="H113" s="62">
        <f t="shared" si="16"/>
        <v>7988</v>
      </c>
      <c r="I113" s="62">
        <f t="shared" si="16"/>
        <v>8035</v>
      </c>
      <c r="J113" s="62">
        <f t="shared" si="16"/>
        <v>8055</v>
      </c>
      <c r="K113" s="62">
        <f t="shared" si="16"/>
        <v>8082</v>
      </c>
      <c r="L113" s="62">
        <f t="shared" si="16"/>
        <v>8104</v>
      </c>
      <c r="M113" s="62">
        <f t="shared" si="16"/>
        <v>8104</v>
      </c>
      <c r="N113" s="62">
        <f t="shared" si="16"/>
        <v>8148</v>
      </c>
      <c r="O113" s="62">
        <f t="shared" si="16"/>
        <v>8163</v>
      </c>
      <c r="P113" s="62">
        <f t="shared" si="16"/>
        <v>8209</v>
      </c>
      <c r="Q113" s="62">
        <f t="shared" si="16"/>
        <v>8227</v>
      </c>
      <c r="R113" s="62">
        <f t="shared" si="16"/>
        <v>8288</v>
      </c>
      <c r="S113" s="62">
        <f t="shared" si="16"/>
        <v>8381</v>
      </c>
      <c r="T113" s="62">
        <f t="shared" si="16"/>
        <v>8503</v>
      </c>
      <c r="U113" s="62">
        <f t="shared" si="16"/>
        <v>8519</v>
      </c>
      <c r="V113" s="62">
        <f t="shared" si="16"/>
        <v>8524</v>
      </c>
      <c r="W113" s="62">
        <f t="shared" si="16"/>
        <v>8524</v>
      </c>
      <c r="X113" s="62">
        <f t="shared" si="16"/>
        <v>8559</v>
      </c>
      <c r="Y113" s="62">
        <f t="shared" si="16"/>
        <v>8569</v>
      </c>
      <c r="Z113" s="62">
        <f t="shared" si="16"/>
        <v>8602</v>
      </c>
      <c r="AA113" s="62">
        <f t="shared" si="16"/>
        <v>8653</v>
      </c>
      <c r="AB113" s="62">
        <f t="shared" si="16"/>
        <v>8726</v>
      </c>
      <c r="AC113" s="62">
        <f t="shared" si="16"/>
        <v>8728</v>
      </c>
      <c r="AD113" s="62">
        <f t="shared" si="16"/>
        <v>8737</v>
      </c>
      <c r="AE113" s="62">
        <f t="shared" si="16"/>
        <v>8742</v>
      </c>
      <c r="AF113" s="62">
        <f t="shared" si="16"/>
        <v>8755</v>
      </c>
      <c r="AG113" s="84">
        <f t="shared" si="16"/>
        <v>8755</v>
      </c>
      <c r="AH113" s="54"/>
      <c r="AI113" s="64">
        <f>SUM(AG113+311787)</f>
        <v>320542</v>
      </c>
    </row>
    <row r="114" spans="1:35">
      <c r="A114" s="65" t="s">
        <v>42</v>
      </c>
      <c r="AH114" s="54"/>
    </row>
    <row r="115" spans="1:35">
      <c r="A115" s="67">
        <f>COUNT(AH2:AH108)</f>
        <v>107</v>
      </c>
      <c r="AH115" s="5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Anders Melin</cp:lastModifiedBy>
  <cp:revision/>
  <dcterms:created xsi:type="dcterms:W3CDTF">2017-02-10T07:58:44Z</dcterms:created>
  <dcterms:modified xsi:type="dcterms:W3CDTF">2021-12-10T13:39:48Z</dcterms:modified>
  <cp:category/>
  <cp:contentStatus/>
</cp:coreProperties>
</file>