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05"/>
  <workbookPr/>
  <xr:revisionPtr revIDLastSave="0" documentId="8_{2654A9C8-B729-4DCF-9847-386C4F361A0A}" xr6:coauthVersionLast="47" xr6:coauthVersionMax="47" xr10:uidLastSave="{00000000-0000-0000-0000-000000000000}"/>
  <bookViews>
    <workbookView xWindow="0" yWindow="0" windowWidth="0" windowHeight="0" firstSheet="9" activeTab="9" xr2:uid="{00000000-000D-0000-FFFF-FFFF00000000}"/>
  </bookViews>
  <sheets>
    <sheet name="mars-15" sheetId="1" r:id="rId1"/>
    <sheet name="Tot 2010" sheetId="2" state="hidden" r:id="rId2"/>
    <sheet name="april-15" sheetId="3" r:id="rId3"/>
    <sheet name="maj-15" sheetId="4" r:id="rId4"/>
    <sheet name="juni-15" sheetId="5" r:id="rId5"/>
    <sheet name="juli-15" sheetId="6" r:id="rId6"/>
    <sheet name="aug-15" sheetId="7" r:id="rId7"/>
    <sheet name="sept-15" sheetId="8" r:id="rId8"/>
    <sheet name="okt-15" sheetId="9" r:id="rId9"/>
    <sheet name="nov-15" sheetId="10" r:id="rId10"/>
    <sheet name="Art" sheetId="11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1" l="1"/>
  <c r="AG2" i="10"/>
  <c r="AG2" i="9"/>
  <c r="AG2" i="8"/>
  <c r="AG2" i="7"/>
  <c r="AG2" i="6"/>
  <c r="AG2" i="5"/>
  <c r="AG2" i="4"/>
  <c r="AH2" i="4"/>
  <c r="AH2" i="5"/>
  <c r="AH2" i="6"/>
  <c r="AH2" i="7"/>
  <c r="AH2" i="8"/>
  <c r="AH2" i="9"/>
  <c r="AH2" i="10"/>
  <c r="AG3" i="10"/>
  <c r="AG3" i="9"/>
  <c r="AG3" i="8"/>
  <c r="AG3" i="7"/>
  <c r="AG3" i="6"/>
  <c r="AG3" i="5"/>
  <c r="AG3" i="4"/>
  <c r="AH3" i="4"/>
  <c r="AH3" i="5"/>
  <c r="AH3" i="6"/>
  <c r="AH3" i="7"/>
  <c r="AH3" i="8"/>
  <c r="AH3" i="9"/>
  <c r="AH3" i="10"/>
  <c r="AG4" i="10"/>
  <c r="AG4" i="9"/>
  <c r="AG4" i="8"/>
  <c r="AG4" i="7"/>
  <c r="AG4" i="6"/>
  <c r="AG4" i="5"/>
  <c r="AG4" i="4"/>
  <c r="AH4" i="4"/>
  <c r="AH4" i="5"/>
  <c r="AH4" i="6"/>
  <c r="AH4" i="7"/>
  <c r="AH4" i="8"/>
  <c r="AH4" i="9"/>
  <c r="AH4" i="10"/>
  <c r="AG5" i="10"/>
  <c r="AG5" i="9"/>
  <c r="AG5" i="8"/>
  <c r="AG5" i="7"/>
  <c r="AG5" i="6"/>
  <c r="AG5" i="5"/>
  <c r="AG5" i="4"/>
  <c r="AG2" i="3"/>
  <c r="AG2" i="1"/>
  <c r="AH2" i="1"/>
  <c r="AH2" i="3"/>
  <c r="AH5" i="4"/>
  <c r="AH5" i="5"/>
  <c r="AH5" i="6"/>
  <c r="AH5" i="7"/>
  <c r="AH5" i="8"/>
  <c r="AH5" i="9"/>
  <c r="AH5" i="10"/>
  <c r="AG6" i="10"/>
  <c r="AG6" i="9"/>
  <c r="AH6" i="9"/>
  <c r="AH6" i="10"/>
  <c r="AG7" i="10"/>
  <c r="AG7" i="9"/>
  <c r="AG6" i="8"/>
  <c r="AG6" i="7"/>
  <c r="AH6" i="7"/>
  <c r="AH6" i="8"/>
  <c r="AH7" i="9"/>
  <c r="AH7" i="10"/>
  <c r="AG8" i="10"/>
  <c r="AG8" i="9"/>
  <c r="AG7" i="8"/>
  <c r="AG7" i="7"/>
  <c r="AG6" i="6"/>
  <c r="AG6" i="5"/>
  <c r="AG6" i="4"/>
  <c r="AG3" i="3"/>
  <c r="AH3" i="3"/>
  <c r="AH6" i="4"/>
  <c r="AH6" i="5"/>
  <c r="AH6" i="6"/>
  <c r="AH7" i="7"/>
  <c r="AH7" i="8"/>
  <c r="AH8" i="9"/>
  <c r="AH8" i="10"/>
  <c r="AG9" i="10"/>
  <c r="AG9" i="9"/>
  <c r="AG8" i="8"/>
  <c r="AG8" i="7"/>
  <c r="AG7" i="6"/>
  <c r="AG7" i="5"/>
  <c r="AG7" i="4"/>
  <c r="AG4" i="3"/>
  <c r="AH4" i="3"/>
  <c r="AH7" i="4"/>
  <c r="AH7" i="5"/>
  <c r="AH7" i="6"/>
  <c r="AH8" i="7"/>
  <c r="AH8" i="8"/>
  <c r="AH9" i="9"/>
  <c r="AH9" i="10"/>
  <c r="AG10" i="10"/>
  <c r="AG10" i="9"/>
  <c r="AG9" i="8"/>
  <c r="AG9" i="7"/>
  <c r="AH9" i="7"/>
  <c r="AH9" i="8"/>
  <c r="AH10" i="9"/>
  <c r="AH10" i="10"/>
  <c r="AG11" i="10"/>
  <c r="AG11" i="9"/>
  <c r="AG10" i="8"/>
  <c r="AG10" i="7"/>
  <c r="AG8" i="6"/>
  <c r="AH8" i="6"/>
  <c r="AH10" i="7"/>
  <c r="AH10" i="8"/>
  <c r="AH11" i="9"/>
  <c r="AH11" i="10"/>
  <c r="AG12" i="10"/>
  <c r="AG12" i="9"/>
  <c r="AG11" i="8"/>
  <c r="AG11" i="7"/>
  <c r="AH11" i="7"/>
  <c r="AH11" i="8"/>
  <c r="AH12" i="9"/>
  <c r="AH12" i="10"/>
  <c r="AG13" i="10"/>
  <c r="AG13" i="9"/>
  <c r="AG12" i="8"/>
  <c r="AG12" i="7"/>
  <c r="AG9" i="6"/>
  <c r="AH9" i="6"/>
  <c r="AH12" i="7"/>
  <c r="AH12" i="8"/>
  <c r="AH13" i="9"/>
  <c r="AH13" i="10"/>
  <c r="AG14" i="10"/>
  <c r="AG14" i="9"/>
  <c r="AG13" i="8"/>
  <c r="AH13" i="8"/>
  <c r="AH14" i="9"/>
  <c r="AH14" i="10"/>
  <c r="AG15" i="10"/>
  <c r="AG15" i="9"/>
  <c r="AG14" i="8"/>
  <c r="AG13" i="7"/>
  <c r="AG10" i="6"/>
  <c r="AH10" i="6"/>
  <c r="AH13" i="7"/>
  <c r="AH14" i="8"/>
  <c r="AH15" i="9"/>
  <c r="AH15" i="10"/>
  <c r="AG16" i="10"/>
  <c r="AG16" i="9"/>
  <c r="AG15" i="8"/>
  <c r="AG14" i="7"/>
  <c r="AG11" i="6"/>
  <c r="AG8" i="5"/>
  <c r="AG8" i="4"/>
  <c r="AG5" i="3"/>
  <c r="AG3" i="1"/>
  <c r="AH3" i="1"/>
  <c r="AH5" i="3"/>
  <c r="AH8" i="4"/>
  <c r="AH8" i="5"/>
  <c r="AH11" i="6"/>
  <c r="AH14" i="7"/>
  <c r="AH15" i="8"/>
  <c r="AH16" i="9"/>
  <c r="AH16" i="10"/>
  <c r="AG17" i="10"/>
  <c r="AG17" i="9"/>
  <c r="AG16" i="8"/>
  <c r="AG15" i="7"/>
  <c r="AG12" i="6"/>
  <c r="AG9" i="5"/>
  <c r="AG9" i="4"/>
  <c r="AH9" i="4"/>
  <c r="AH9" i="5"/>
  <c r="AH12" i="6"/>
  <c r="AH15" i="7"/>
  <c r="AH16" i="8"/>
  <c r="AH17" i="9"/>
  <c r="AH17" i="10"/>
  <c r="AG18" i="10"/>
  <c r="AG18" i="9"/>
  <c r="AG17" i="8"/>
  <c r="AG16" i="7"/>
  <c r="AG13" i="6"/>
  <c r="AH13" i="6"/>
  <c r="AH16" i="7"/>
  <c r="AH17" i="8"/>
  <c r="AH18" i="9"/>
  <c r="AH18" i="10"/>
  <c r="AG19" i="10"/>
  <c r="AG19" i="9"/>
  <c r="AG18" i="8"/>
  <c r="AG17" i="7"/>
  <c r="AH17" i="7"/>
  <c r="AH18" i="8"/>
  <c r="AH19" i="9"/>
  <c r="AH19" i="10"/>
  <c r="AG20" i="10"/>
  <c r="AG20" i="9"/>
  <c r="AG19" i="8"/>
  <c r="AG18" i="7"/>
  <c r="AG14" i="6"/>
  <c r="AG10" i="5"/>
  <c r="AG10" i="4"/>
  <c r="AG6" i="3"/>
  <c r="AH6" i="3"/>
  <c r="AH10" i="4"/>
  <c r="AH10" i="5"/>
  <c r="AH14" i="6"/>
  <c r="AH18" i="7"/>
  <c r="AH19" i="8"/>
  <c r="AH20" i="9"/>
  <c r="AH20" i="10"/>
  <c r="AG21" i="10"/>
  <c r="AG21" i="9"/>
  <c r="AG20" i="8"/>
  <c r="AG19" i="7"/>
  <c r="AG15" i="6"/>
  <c r="AH15" i="6"/>
  <c r="AH19" i="7"/>
  <c r="AH20" i="8"/>
  <c r="AH21" i="9"/>
  <c r="AH21" i="10"/>
  <c r="AG22" i="10"/>
  <c r="AG22" i="9"/>
  <c r="AG21" i="8"/>
  <c r="AG20" i="7"/>
  <c r="AG16" i="6"/>
  <c r="AH16" i="6"/>
  <c r="AH20" i="7"/>
  <c r="AH21" i="8"/>
  <c r="AH22" i="9"/>
  <c r="AH22" i="10"/>
  <c r="AG23" i="10"/>
  <c r="AG23" i="9"/>
  <c r="AG22" i="8"/>
  <c r="AG21" i="7"/>
  <c r="AH21" i="7"/>
  <c r="AH22" i="8"/>
  <c r="AH23" i="9"/>
  <c r="AH23" i="10"/>
  <c r="AG24" i="10"/>
  <c r="AG24" i="9"/>
  <c r="AG23" i="8"/>
  <c r="AG22" i="7"/>
  <c r="AG17" i="6"/>
  <c r="AG11" i="5"/>
  <c r="AG11" i="4"/>
  <c r="AG7" i="3"/>
  <c r="AH7" i="3"/>
  <c r="AH11" i="4"/>
  <c r="AH11" i="5"/>
  <c r="AH17" i="6"/>
  <c r="AH22" i="7"/>
  <c r="AH23" i="8"/>
  <c r="AH24" i="9"/>
  <c r="AH24" i="10"/>
  <c r="AG25" i="10"/>
  <c r="AG25" i="9"/>
  <c r="AG24" i="8"/>
  <c r="AG23" i="7"/>
  <c r="AG18" i="6"/>
  <c r="AH18" i="6"/>
  <c r="AH23" i="7"/>
  <c r="AH24" i="8"/>
  <c r="AH25" i="9"/>
  <c r="AH25" i="10"/>
  <c r="AG26" i="10"/>
  <c r="AG26" i="9"/>
  <c r="AG25" i="8"/>
  <c r="AG24" i="7"/>
  <c r="AG19" i="6"/>
  <c r="AH19" i="6"/>
  <c r="AH24" i="7"/>
  <c r="AH25" i="8"/>
  <c r="AH26" i="9"/>
  <c r="AH26" i="10"/>
  <c r="AG27" i="10"/>
  <c r="AG27" i="9"/>
  <c r="AG26" i="8"/>
  <c r="AG25" i="7"/>
  <c r="AG20" i="6"/>
  <c r="AG12" i="5"/>
  <c r="AG12" i="4"/>
  <c r="AG8" i="3"/>
  <c r="AH8" i="3"/>
  <c r="AH12" i="4"/>
  <c r="AH12" i="5"/>
  <c r="AH20" i="6"/>
  <c r="AH25" i="7"/>
  <c r="AH26" i="8"/>
  <c r="AH27" i="9"/>
  <c r="AH27" i="10"/>
  <c r="AG28" i="10"/>
  <c r="AG28" i="9"/>
  <c r="AG27" i="8"/>
  <c r="AG26" i="7"/>
  <c r="AG21" i="6"/>
  <c r="AG13" i="5"/>
  <c r="AG13" i="4"/>
  <c r="AH13" i="4"/>
  <c r="AH13" i="5"/>
  <c r="AH21" i="6"/>
  <c r="AH26" i="7"/>
  <c r="AH27" i="8"/>
  <c r="AH28" i="9"/>
  <c r="AH28" i="10"/>
  <c r="AG29" i="10"/>
  <c r="AG29" i="9"/>
  <c r="AG28" i="8"/>
  <c r="AG27" i="7"/>
  <c r="AG22" i="6"/>
  <c r="AG14" i="5"/>
  <c r="AH14" i="5"/>
  <c r="AH22" i="6"/>
  <c r="AH27" i="7"/>
  <c r="AH28" i="8"/>
  <c r="AH29" i="9"/>
  <c r="AH29" i="10"/>
  <c r="AG30" i="10"/>
  <c r="AG30" i="9"/>
  <c r="AG29" i="8"/>
  <c r="AG28" i="7"/>
  <c r="AG23" i="6"/>
  <c r="AG15" i="5"/>
  <c r="AH15" i="5"/>
  <c r="AH23" i="6"/>
  <c r="AH28" i="7"/>
  <c r="AH29" i="8"/>
  <c r="AH30" i="9"/>
  <c r="AH30" i="10"/>
  <c r="AG31" i="10"/>
  <c r="AG31" i="9"/>
  <c r="AG30" i="8"/>
  <c r="AG29" i="7"/>
  <c r="AG24" i="6"/>
  <c r="AG16" i="5"/>
  <c r="AG14" i="4"/>
  <c r="AH14" i="4"/>
  <c r="AH16" i="5"/>
  <c r="AH24" i="6"/>
  <c r="AH29" i="7"/>
  <c r="AH30" i="8"/>
  <c r="AH31" i="9"/>
  <c r="AH31" i="10"/>
  <c r="AG32" i="10"/>
  <c r="AG32" i="9"/>
  <c r="AG31" i="8"/>
  <c r="AG30" i="7"/>
  <c r="AG25" i="6"/>
  <c r="AG17" i="5"/>
  <c r="AH17" i="5"/>
  <c r="AH25" i="6"/>
  <c r="AH30" i="7"/>
  <c r="AH31" i="8"/>
  <c r="AH32" i="9"/>
  <c r="AH32" i="10"/>
  <c r="AG33" i="10"/>
  <c r="AG33" i="9"/>
  <c r="AG32" i="8"/>
  <c r="AG31" i="7"/>
  <c r="AG26" i="6"/>
  <c r="AG18" i="5"/>
  <c r="AH18" i="5"/>
  <c r="AH26" i="6"/>
  <c r="AH31" i="7"/>
  <c r="AH32" i="8"/>
  <c r="AH33" i="9"/>
  <c r="AH33" i="10"/>
  <c r="AG34" i="10"/>
  <c r="AG34" i="9"/>
  <c r="AG33" i="8"/>
  <c r="AG32" i="7"/>
  <c r="AG27" i="6"/>
  <c r="AG19" i="5"/>
  <c r="AG15" i="4"/>
  <c r="AH15" i="4"/>
  <c r="AH19" i="5"/>
  <c r="AH27" i="6"/>
  <c r="AH32" i="7"/>
  <c r="AH33" i="8"/>
  <c r="AH34" i="9"/>
  <c r="AH34" i="10"/>
  <c r="AG35" i="10"/>
  <c r="AG35" i="9"/>
  <c r="AG34" i="8"/>
  <c r="AG33" i="7"/>
  <c r="AG28" i="6"/>
  <c r="AG20" i="5"/>
  <c r="AH20" i="5"/>
  <c r="AH28" i="6"/>
  <c r="AH33" i="7"/>
  <c r="AH34" i="8"/>
  <c r="AH35" i="9"/>
  <c r="AH35" i="10"/>
  <c r="AG36" i="10"/>
  <c r="AG36" i="9"/>
  <c r="AG35" i="8"/>
  <c r="AG34" i="7"/>
  <c r="AG29" i="6"/>
  <c r="AG21" i="5"/>
  <c r="AG16" i="4"/>
  <c r="AG9" i="3"/>
  <c r="AH9" i="3"/>
  <c r="AH16" i="4"/>
  <c r="AH21" i="5"/>
  <c r="AH29" i="6"/>
  <c r="AH34" i="7"/>
  <c r="AH35" i="8"/>
  <c r="AH36" i="9"/>
  <c r="AH36" i="10"/>
  <c r="AG37" i="10"/>
  <c r="AG37" i="9"/>
  <c r="AG36" i="8"/>
  <c r="AG35" i="7"/>
  <c r="AH35" i="7"/>
  <c r="AH36" i="8"/>
  <c r="AH37" i="9"/>
  <c r="AH37" i="10"/>
  <c r="AG38" i="10"/>
  <c r="AG38" i="9"/>
  <c r="AG37" i="8"/>
  <c r="AG36" i="7"/>
  <c r="AG30" i="6"/>
  <c r="AG22" i="5"/>
  <c r="AG17" i="4"/>
  <c r="AH17" i="4"/>
  <c r="AH22" i="5"/>
  <c r="AH30" i="6"/>
  <c r="AH36" i="7"/>
  <c r="AH37" i="8"/>
  <c r="AH38" i="9"/>
  <c r="AH38" i="10"/>
  <c r="AG39" i="10"/>
  <c r="AH39" i="10"/>
  <c r="AG40" i="10"/>
  <c r="AG39" i="9"/>
  <c r="AG38" i="8"/>
  <c r="AG37" i="7"/>
  <c r="AH37" i="7"/>
  <c r="AH38" i="8"/>
  <c r="AH39" i="9"/>
  <c r="AH40" i="10"/>
  <c r="AG41" i="10"/>
  <c r="AG40" i="9"/>
  <c r="AG39" i="8"/>
  <c r="AG38" i="7"/>
  <c r="AG31" i="6"/>
  <c r="AG23" i="5"/>
  <c r="AG18" i="4"/>
  <c r="AG10" i="3"/>
  <c r="AG4" i="1"/>
  <c r="AH4" i="1"/>
  <c r="AH10" i="3"/>
  <c r="AH18" i="4"/>
  <c r="AH23" i="5"/>
  <c r="AH31" i="6"/>
  <c r="AH38" i="7"/>
  <c r="AH39" i="8"/>
  <c r="AH40" i="9"/>
  <c r="AH41" i="10"/>
  <c r="AG42" i="10"/>
  <c r="AG41" i="9"/>
  <c r="AG40" i="8"/>
  <c r="AG39" i="7"/>
  <c r="AG32" i="6"/>
  <c r="AG24" i="5"/>
  <c r="AG19" i="4"/>
  <c r="AH19" i="4"/>
  <c r="AH24" i="5"/>
  <c r="AH32" i="6"/>
  <c r="AH39" i="7"/>
  <c r="AH40" i="8"/>
  <c r="AH41" i="9"/>
  <c r="AH42" i="10"/>
  <c r="AG43" i="10"/>
  <c r="AG42" i="9"/>
  <c r="AG41" i="8"/>
  <c r="AG40" i="7"/>
  <c r="AG33" i="6"/>
  <c r="AG25" i="5"/>
  <c r="AG20" i="4"/>
  <c r="AH20" i="4"/>
  <c r="AH25" i="5"/>
  <c r="AH33" i="6"/>
  <c r="AH40" i="7"/>
  <c r="AH41" i="8"/>
  <c r="AH42" i="9"/>
  <c r="AH43" i="10"/>
  <c r="AG44" i="10"/>
  <c r="AG43" i="9"/>
  <c r="AG42" i="8"/>
  <c r="AG41" i="7"/>
  <c r="AG34" i="6"/>
  <c r="AG26" i="5"/>
  <c r="AG21" i="4"/>
  <c r="AG11" i="3"/>
  <c r="AH11" i="3"/>
  <c r="AH21" i="4"/>
  <c r="AH26" i="5"/>
  <c r="AH34" i="6"/>
  <c r="AH41" i="7"/>
  <c r="AH42" i="8"/>
  <c r="AH43" i="9"/>
  <c r="AH44" i="10"/>
  <c r="AG45" i="10"/>
  <c r="AG44" i="9"/>
  <c r="AG43" i="8"/>
  <c r="AG42" i="7"/>
  <c r="AG35" i="6"/>
  <c r="AG27" i="5"/>
  <c r="AG22" i="4"/>
  <c r="AG12" i="3"/>
  <c r="AG5" i="1"/>
  <c r="AH5" i="1"/>
  <c r="AH12" i="3"/>
  <c r="AH22" i="4"/>
  <c r="AH27" i="5"/>
  <c r="AH35" i="6"/>
  <c r="AH42" i="7"/>
  <c r="AH43" i="8"/>
  <c r="AH44" i="9"/>
  <c r="AH45" i="10"/>
  <c r="AG46" i="10"/>
  <c r="AG45" i="9"/>
  <c r="AG44" i="8"/>
  <c r="AG43" i="7"/>
  <c r="AG36" i="6"/>
  <c r="AG28" i="5"/>
  <c r="AG23" i="4"/>
  <c r="AG13" i="3"/>
  <c r="AG6" i="1"/>
  <c r="AH6" i="1"/>
  <c r="AH13" i="3"/>
  <c r="AH23" i="4"/>
  <c r="AH28" i="5"/>
  <c r="AH36" i="6"/>
  <c r="AH43" i="7"/>
  <c r="AH44" i="8"/>
  <c r="AH45" i="9"/>
  <c r="AH46" i="10"/>
  <c r="AG47" i="10"/>
  <c r="AG46" i="9"/>
  <c r="AG45" i="8"/>
  <c r="AG44" i="7"/>
  <c r="AG37" i="6"/>
  <c r="AG29" i="5"/>
  <c r="AG24" i="4"/>
  <c r="AH24" i="4"/>
  <c r="AH29" i="5"/>
  <c r="AH37" i="6"/>
  <c r="AH44" i="7"/>
  <c r="AH45" i="8"/>
  <c r="AH46" i="9"/>
  <c r="AH47" i="10"/>
  <c r="AG48" i="10"/>
  <c r="AG47" i="9"/>
  <c r="AG46" i="8"/>
  <c r="AG45" i="7"/>
  <c r="AG38" i="6"/>
  <c r="AG30" i="5"/>
  <c r="AG25" i="4"/>
  <c r="AG14" i="3"/>
  <c r="AH14" i="3"/>
  <c r="AH25" i="4"/>
  <c r="AH30" i="5"/>
  <c r="AH38" i="6"/>
  <c r="AH45" i="7"/>
  <c r="AH46" i="8"/>
  <c r="AH47" i="9"/>
  <c r="AH48" i="10"/>
  <c r="AG49" i="10"/>
  <c r="AG48" i="9"/>
  <c r="AG47" i="8"/>
  <c r="AG46" i="7"/>
  <c r="AG39" i="6"/>
  <c r="AG31" i="5"/>
  <c r="AG26" i="4"/>
  <c r="AG15" i="3"/>
  <c r="AG7" i="1"/>
  <c r="AH7" i="1"/>
  <c r="AH15" i="3"/>
  <c r="AH26" i="4"/>
  <c r="AH31" i="5"/>
  <c r="AH39" i="6"/>
  <c r="AH46" i="7"/>
  <c r="AH47" i="8"/>
  <c r="AH48" i="9"/>
  <c r="AH49" i="10"/>
  <c r="AG50" i="10"/>
  <c r="AG49" i="9"/>
  <c r="AG48" i="8"/>
  <c r="AG47" i="7"/>
  <c r="AG40" i="6"/>
  <c r="AG32" i="5"/>
  <c r="AG27" i="4"/>
  <c r="AG16" i="3"/>
  <c r="AG8" i="1"/>
  <c r="AH8" i="1"/>
  <c r="AH16" i="3"/>
  <c r="AH27" i="4"/>
  <c r="AH32" i="5"/>
  <c r="AH40" i="6"/>
  <c r="AH47" i="7"/>
  <c r="AH48" i="8"/>
  <c r="AH49" i="9"/>
  <c r="AH50" i="10"/>
  <c r="AG51" i="10"/>
  <c r="AG50" i="9"/>
  <c r="AG49" i="8"/>
  <c r="AG48" i="7"/>
  <c r="AG41" i="6"/>
  <c r="AG33" i="5"/>
  <c r="AG28" i="4"/>
  <c r="AG17" i="3"/>
  <c r="AG9" i="1"/>
  <c r="AH9" i="1"/>
  <c r="AH17" i="3"/>
  <c r="AH28" i="4"/>
  <c r="AH33" i="5"/>
  <c r="AH41" i="6"/>
  <c r="AH48" i="7"/>
  <c r="AH49" i="8"/>
  <c r="AH50" i="9"/>
  <c r="AH51" i="10"/>
  <c r="AG52" i="10"/>
  <c r="AG51" i="9"/>
  <c r="AG50" i="8"/>
  <c r="AG49" i="7"/>
  <c r="AG42" i="6"/>
  <c r="AG34" i="5"/>
  <c r="AG29" i="4"/>
  <c r="AH29" i="4"/>
  <c r="AH34" i="5"/>
  <c r="AH42" i="6"/>
  <c r="AH49" i="7"/>
  <c r="AH50" i="8"/>
  <c r="AH51" i="9"/>
  <c r="AH52" i="10"/>
  <c r="AG53" i="10"/>
  <c r="AG52" i="9"/>
  <c r="AG51" i="8"/>
  <c r="AG50" i="7"/>
  <c r="AG43" i="6"/>
  <c r="AG35" i="5"/>
  <c r="AG30" i="4"/>
  <c r="AG18" i="3"/>
  <c r="AH18" i="3"/>
  <c r="AH30" i="4"/>
  <c r="AH35" i="5"/>
  <c r="AH43" i="6"/>
  <c r="AH50" i="7"/>
  <c r="AH51" i="8"/>
  <c r="AH52" i="9"/>
  <c r="AH53" i="10"/>
  <c r="AG54" i="10"/>
  <c r="AG53" i="9"/>
  <c r="AG52" i="8"/>
  <c r="AG51" i="7"/>
  <c r="AG44" i="6"/>
  <c r="AG36" i="5"/>
  <c r="AG31" i="4"/>
  <c r="AG19" i="3"/>
  <c r="AH19" i="3"/>
  <c r="AH31" i="4"/>
  <c r="AH36" i="5"/>
  <c r="AH44" i="6"/>
  <c r="AH51" i="7"/>
  <c r="AH52" i="8"/>
  <c r="AH53" i="9"/>
  <c r="AH54" i="10"/>
  <c r="AG55" i="10"/>
  <c r="AG54" i="9"/>
  <c r="AG53" i="8"/>
  <c r="AG52" i="7"/>
  <c r="AG45" i="6"/>
  <c r="AG37" i="5"/>
  <c r="AG32" i="4"/>
  <c r="AH32" i="4"/>
  <c r="AH37" i="5"/>
  <c r="AH45" i="6"/>
  <c r="AH52" i="7"/>
  <c r="AH53" i="8"/>
  <c r="AH54" i="9"/>
  <c r="AH55" i="10"/>
  <c r="AG56" i="10"/>
  <c r="AG55" i="9"/>
  <c r="AG54" i="8"/>
  <c r="AG53" i="7"/>
  <c r="AG46" i="6"/>
  <c r="AG38" i="5"/>
  <c r="AG33" i="4"/>
  <c r="AG20" i="3"/>
  <c r="AH20" i="3"/>
  <c r="AH33" i="4"/>
  <c r="AH38" i="5"/>
  <c r="AH46" i="6"/>
  <c r="AH53" i="7"/>
  <c r="AH54" i="8"/>
  <c r="AH55" i="9"/>
  <c r="AH56" i="10"/>
  <c r="AG57" i="10"/>
  <c r="AG56" i="9"/>
  <c r="AG55" i="8"/>
  <c r="AG54" i="7"/>
  <c r="AG47" i="6"/>
  <c r="AG39" i="5"/>
  <c r="AG34" i="4"/>
  <c r="AG21" i="3"/>
  <c r="AH21" i="3"/>
  <c r="AH34" i="4"/>
  <c r="AH39" i="5"/>
  <c r="AH47" i="6"/>
  <c r="AH54" i="7"/>
  <c r="AH55" i="8"/>
  <c r="AH56" i="9"/>
  <c r="AH57" i="10"/>
  <c r="AG58" i="10"/>
  <c r="AG57" i="9"/>
  <c r="AG56" i="8"/>
  <c r="AG55" i="7"/>
  <c r="AG48" i="6"/>
  <c r="AG40" i="5"/>
  <c r="AG35" i="4"/>
  <c r="AG22" i="3"/>
  <c r="AG10" i="1"/>
  <c r="AH10" i="1"/>
  <c r="AH22" i="3"/>
  <c r="AH35" i="4"/>
  <c r="AH40" i="5"/>
  <c r="AH48" i="6"/>
  <c r="AH55" i="7"/>
  <c r="AH56" i="8"/>
  <c r="AH57" i="9"/>
  <c r="AH58" i="10"/>
  <c r="AG59" i="10"/>
  <c r="AG58" i="9"/>
  <c r="AG57" i="8"/>
  <c r="AG56" i="7"/>
  <c r="AG49" i="6"/>
  <c r="AG41" i="5"/>
  <c r="AG36" i="4"/>
  <c r="AG23" i="3"/>
  <c r="AH23" i="3"/>
  <c r="AH36" i="4"/>
  <c r="AH41" i="5"/>
  <c r="AH49" i="6"/>
  <c r="AH56" i="7"/>
  <c r="AH57" i="8"/>
  <c r="AH58" i="9"/>
  <c r="AH59" i="10"/>
  <c r="AG60" i="10"/>
  <c r="AG59" i="9"/>
  <c r="AG58" i="8"/>
  <c r="AG57" i="7"/>
  <c r="AG50" i="6"/>
  <c r="AG42" i="5"/>
  <c r="AG37" i="4"/>
  <c r="AG24" i="3"/>
  <c r="AG11" i="1"/>
  <c r="AH11" i="1"/>
  <c r="AH24" i="3"/>
  <c r="AH37" i="4"/>
  <c r="AH42" i="5"/>
  <c r="AH50" i="6"/>
  <c r="AH57" i="7"/>
  <c r="AH58" i="8"/>
  <c r="AH59" i="9"/>
  <c r="AH60" i="10"/>
  <c r="AG61" i="10"/>
  <c r="AG60" i="9"/>
  <c r="AG59" i="8"/>
  <c r="AG58" i="7"/>
  <c r="AG51" i="6"/>
  <c r="AG43" i="5"/>
  <c r="AG38" i="4"/>
  <c r="AG25" i="3"/>
  <c r="AG12" i="1"/>
  <c r="AH12" i="1"/>
  <c r="AH25" i="3"/>
  <c r="AH38" i="4"/>
  <c r="AH43" i="5"/>
  <c r="AH51" i="6"/>
  <c r="AH58" i="7"/>
  <c r="AH59" i="8"/>
  <c r="AH60" i="9"/>
  <c r="AH61" i="10"/>
  <c r="AG62" i="10"/>
  <c r="AG61" i="9"/>
  <c r="AG60" i="8"/>
  <c r="AG59" i="7"/>
  <c r="AG52" i="6"/>
  <c r="AG44" i="5"/>
  <c r="AG39" i="4"/>
  <c r="AH39" i="4"/>
  <c r="AH44" i="5"/>
  <c r="AH52" i="6"/>
  <c r="AH59" i="7"/>
  <c r="AH60" i="8"/>
  <c r="AH61" i="9"/>
  <c r="AH62" i="10"/>
  <c r="AG63" i="10"/>
  <c r="AG62" i="9"/>
  <c r="AG61" i="8"/>
  <c r="AG60" i="7"/>
  <c r="AH60" i="7"/>
  <c r="AH61" i="8"/>
  <c r="AH62" i="9"/>
  <c r="AH63" i="10"/>
  <c r="AG64" i="10"/>
  <c r="AG63" i="9"/>
  <c r="AG62" i="8"/>
  <c r="AG61" i="7"/>
  <c r="AG53" i="6"/>
  <c r="AG45" i="5"/>
  <c r="AG40" i="4"/>
  <c r="AH40" i="4"/>
  <c r="AH45" i="5"/>
  <c r="AH53" i="6"/>
  <c r="AH61" i="7"/>
  <c r="AH62" i="8"/>
  <c r="AH63" i="9"/>
  <c r="AH64" i="10"/>
  <c r="AG65" i="10"/>
  <c r="AG64" i="9"/>
  <c r="AG63" i="8"/>
  <c r="AG62" i="7"/>
  <c r="AG54" i="6"/>
  <c r="AG46" i="5"/>
  <c r="AG41" i="4"/>
  <c r="AH41" i="4"/>
  <c r="AH46" i="5"/>
  <c r="AH54" i="6"/>
  <c r="AH62" i="7"/>
  <c r="AH63" i="8"/>
  <c r="AH64" i="9"/>
  <c r="AH65" i="10"/>
  <c r="AG66" i="10"/>
  <c r="AG65" i="9"/>
  <c r="AG64" i="8"/>
  <c r="AG63" i="7"/>
  <c r="AG55" i="6"/>
  <c r="AG47" i="5"/>
  <c r="AG42" i="4"/>
  <c r="AH42" i="4"/>
  <c r="AH47" i="5"/>
  <c r="AH55" i="6"/>
  <c r="AH63" i="7"/>
  <c r="AH64" i="8"/>
  <c r="AH65" i="9"/>
  <c r="AH66" i="10"/>
  <c r="AG67" i="10"/>
  <c r="AG66" i="9"/>
  <c r="AG65" i="8"/>
  <c r="AG64" i="7"/>
  <c r="AH64" i="7"/>
  <c r="AH65" i="8"/>
  <c r="AH66" i="9"/>
  <c r="AH67" i="10"/>
  <c r="AG68" i="10"/>
  <c r="AG67" i="9"/>
  <c r="AG66" i="8"/>
  <c r="AG65" i="7"/>
  <c r="AG56" i="6"/>
  <c r="AG48" i="5"/>
  <c r="AG43" i="4"/>
  <c r="AG26" i="3"/>
  <c r="AH26" i="3"/>
  <c r="AH43" i="4"/>
  <c r="AH48" i="5"/>
  <c r="AH56" i="6"/>
  <c r="AH65" i="7"/>
  <c r="AH66" i="8"/>
  <c r="AH67" i="9"/>
  <c r="AH68" i="10"/>
  <c r="AG69" i="10"/>
  <c r="AG68" i="9"/>
  <c r="AG67" i="8"/>
  <c r="AG66" i="7"/>
  <c r="AG57" i="6"/>
  <c r="AG49" i="5"/>
  <c r="AG44" i="4"/>
  <c r="AH44" i="4"/>
  <c r="AH49" i="5"/>
  <c r="AH57" i="6"/>
  <c r="AH66" i="7"/>
  <c r="AH67" i="8"/>
  <c r="AH68" i="9"/>
  <c r="AH69" i="10"/>
  <c r="AG70" i="10"/>
  <c r="AG69" i="9"/>
  <c r="AG68" i="8"/>
  <c r="AG67" i="7"/>
  <c r="AG58" i="6"/>
  <c r="AG50" i="5"/>
  <c r="AG45" i="4"/>
  <c r="AH45" i="4"/>
  <c r="AH50" i="5"/>
  <c r="AH58" i="6"/>
  <c r="AH67" i="7"/>
  <c r="AH68" i="8"/>
  <c r="AH69" i="9"/>
  <c r="AH70" i="10"/>
  <c r="AG71" i="10"/>
  <c r="AG70" i="9"/>
  <c r="AG69" i="8"/>
  <c r="AG68" i="7"/>
  <c r="AG59" i="6"/>
  <c r="AG51" i="5"/>
  <c r="AG46" i="4"/>
  <c r="AG27" i="3"/>
  <c r="AH27" i="3"/>
  <c r="AH46" i="4"/>
  <c r="AH51" i="5"/>
  <c r="AH59" i="6"/>
  <c r="AH68" i="7"/>
  <c r="AH69" i="8"/>
  <c r="AH70" i="9"/>
  <c r="AH71" i="10"/>
  <c r="AG72" i="10"/>
  <c r="AG71" i="9"/>
  <c r="AH71" i="9"/>
  <c r="AH72" i="10"/>
  <c r="AG73" i="10"/>
  <c r="AG72" i="9"/>
  <c r="AG70" i="8"/>
  <c r="AH70" i="8"/>
  <c r="AH72" i="9"/>
  <c r="AH73" i="10"/>
  <c r="AG74" i="10"/>
  <c r="AG73" i="9"/>
  <c r="AG71" i="8"/>
  <c r="AG69" i="7"/>
  <c r="AH69" i="7"/>
  <c r="AH71" i="8"/>
  <c r="AH73" i="9"/>
  <c r="AH74" i="10"/>
  <c r="AG75" i="10"/>
  <c r="AG74" i="9"/>
  <c r="AG72" i="8"/>
  <c r="AG70" i="7"/>
  <c r="AG60" i="6"/>
  <c r="AG52" i="5"/>
  <c r="AG47" i="4"/>
  <c r="AG28" i="3"/>
  <c r="AH28" i="3"/>
  <c r="AH47" i="4"/>
  <c r="AH52" i="5"/>
  <c r="AH60" i="6"/>
  <c r="AH70" i="7"/>
  <c r="AH72" i="8"/>
  <c r="AH74" i="9"/>
  <c r="AH75" i="10"/>
  <c r="AG76" i="10"/>
  <c r="AG75" i="9"/>
  <c r="AG73" i="8"/>
  <c r="AG71" i="7"/>
  <c r="AG61" i="6"/>
  <c r="AG53" i="5"/>
  <c r="AG48" i="4"/>
  <c r="AG29" i="3"/>
  <c r="AH29" i="3"/>
  <c r="AH48" i="4"/>
  <c r="AH53" i="5"/>
  <c r="AH61" i="6"/>
  <c r="AH71" i="7"/>
  <c r="AH73" i="8"/>
  <c r="AH75" i="9"/>
  <c r="AH76" i="10"/>
  <c r="AG77" i="10"/>
  <c r="AG76" i="9"/>
  <c r="AG74" i="8"/>
  <c r="AG72" i="7"/>
  <c r="AG62" i="6"/>
  <c r="AG54" i="5"/>
  <c r="AG49" i="4"/>
  <c r="AG30" i="3"/>
  <c r="AG13" i="1"/>
  <c r="AH13" i="1"/>
  <c r="AH30" i="3"/>
  <c r="AH49" i="4"/>
  <c r="AH54" i="5"/>
  <c r="AH62" i="6"/>
  <c r="AH72" i="7"/>
  <c r="AH74" i="8"/>
  <c r="AH76" i="9"/>
  <c r="AH77" i="10"/>
  <c r="AG78" i="10"/>
  <c r="AG77" i="9"/>
  <c r="AG75" i="8"/>
  <c r="AH75" i="8"/>
  <c r="AH77" i="9"/>
  <c r="AH78" i="10"/>
  <c r="AG79" i="10"/>
  <c r="AG78" i="9"/>
  <c r="AG76" i="8"/>
  <c r="AG73" i="7"/>
  <c r="AG63" i="6"/>
  <c r="AG55" i="5"/>
  <c r="AG50" i="4"/>
  <c r="AH50" i="4"/>
  <c r="AH55" i="5"/>
  <c r="AH63" i="6"/>
  <c r="AH73" i="7"/>
  <c r="AH76" i="8"/>
  <c r="AH78" i="9"/>
  <c r="AH79" i="10"/>
  <c r="AG80" i="10"/>
  <c r="AG79" i="9"/>
  <c r="AG77" i="8"/>
  <c r="AH77" i="8"/>
  <c r="AH79" i="9"/>
  <c r="AH80" i="10"/>
  <c r="AG81" i="10"/>
  <c r="AG80" i="9"/>
  <c r="AG78" i="8"/>
  <c r="AG74" i="7"/>
  <c r="AG64" i="6"/>
  <c r="AG56" i="5"/>
  <c r="AG51" i="4"/>
  <c r="AH51" i="4"/>
  <c r="AH56" i="5"/>
  <c r="AH64" i="6"/>
  <c r="AH74" i="7"/>
  <c r="AH78" i="8"/>
  <c r="AH80" i="9"/>
  <c r="AH81" i="10"/>
  <c r="AG82" i="10"/>
  <c r="AG81" i="9"/>
  <c r="AG79" i="8"/>
  <c r="AG75" i="7"/>
  <c r="AG65" i="6"/>
  <c r="AG57" i="5"/>
  <c r="AG52" i="4"/>
  <c r="AG31" i="3"/>
  <c r="AG14" i="1"/>
  <c r="AH14" i="1"/>
  <c r="AH31" i="3"/>
  <c r="AH52" i="4"/>
  <c r="AH57" i="5"/>
  <c r="AH65" i="6"/>
  <c r="AH75" i="7"/>
  <c r="AH79" i="8"/>
  <c r="AH81" i="9"/>
  <c r="AH82" i="10"/>
  <c r="AG83" i="10"/>
  <c r="AG82" i="9"/>
  <c r="AH82" i="9"/>
  <c r="AH83" i="10"/>
  <c r="AG84" i="10"/>
  <c r="AG83" i="9"/>
  <c r="AG80" i="8"/>
  <c r="AG76" i="7"/>
  <c r="AG66" i="6"/>
  <c r="AG58" i="5"/>
  <c r="AG53" i="4"/>
  <c r="AG32" i="3"/>
  <c r="AG15" i="1"/>
  <c r="AH15" i="1"/>
  <c r="AH32" i="3"/>
  <c r="AH53" i="4"/>
  <c r="AH58" i="5"/>
  <c r="AH66" i="6"/>
  <c r="AH76" i="7"/>
  <c r="AH80" i="8"/>
  <c r="AH83" i="9"/>
  <c r="AH84" i="10"/>
  <c r="AG85" i="10"/>
  <c r="AG84" i="9"/>
  <c r="AG81" i="8"/>
  <c r="AG77" i="7"/>
  <c r="AG67" i="6"/>
  <c r="AG59" i="5"/>
  <c r="AG54" i="4"/>
  <c r="AH54" i="4"/>
  <c r="AH59" i="5"/>
  <c r="AH67" i="6"/>
  <c r="AH77" i="7"/>
  <c r="AH81" i="8"/>
  <c r="AH84" i="9"/>
  <c r="AH85" i="10"/>
  <c r="AG86" i="10"/>
  <c r="AG85" i="9"/>
  <c r="AH85" i="9"/>
  <c r="AH86" i="10"/>
  <c r="AG87" i="10"/>
  <c r="AG86" i="9"/>
  <c r="AG82" i="8"/>
  <c r="AG78" i="7"/>
  <c r="AG68" i="6"/>
  <c r="AG60" i="5"/>
  <c r="AG55" i="4"/>
  <c r="AG33" i="3"/>
  <c r="AH33" i="3"/>
  <c r="AH55" i="4"/>
  <c r="AH60" i="5"/>
  <c r="AH68" i="6"/>
  <c r="AH78" i="7"/>
  <c r="AH82" i="8"/>
  <c r="AH86" i="9"/>
  <c r="AH87" i="10"/>
  <c r="AG88" i="10"/>
  <c r="AG87" i="9"/>
  <c r="AG83" i="8"/>
  <c r="AG79" i="7"/>
  <c r="AG69" i="6"/>
  <c r="AG61" i="5"/>
  <c r="AG56" i="4"/>
  <c r="AG34" i="3"/>
  <c r="AG16" i="1"/>
  <c r="AH16" i="1"/>
  <c r="AH34" i="3"/>
  <c r="AH56" i="4"/>
  <c r="AH61" i="5"/>
  <c r="AH69" i="6"/>
  <c r="AH79" i="7"/>
  <c r="AH83" i="8"/>
  <c r="AH87" i="9"/>
  <c r="AH88" i="10"/>
  <c r="AG89" i="10"/>
  <c r="AG88" i="9"/>
  <c r="AG84" i="8"/>
  <c r="AG80" i="7"/>
  <c r="AG70" i="6"/>
  <c r="AG62" i="5"/>
  <c r="AG57" i="4"/>
  <c r="AG35" i="3"/>
  <c r="AG17" i="1"/>
  <c r="AH17" i="1"/>
  <c r="AH35" i="3"/>
  <c r="AH57" i="4"/>
  <c r="AH62" i="5"/>
  <c r="AH70" i="6"/>
  <c r="AH80" i="7"/>
  <c r="AH84" i="8"/>
  <c r="AH88" i="9"/>
  <c r="AH89" i="10"/>
  <c r="AG90" i="10"/>
  <c r="AG89" i="9"/>
  <c r="AG85" i="8"/>
  <c r="AG81" i="7"/>
  <c r="AG71" i="6"/>
  <c r="AG63" i="5"/>
  <c r="AG58" i="4"/>
  <c r="AG36" i="3"/>
  <c r="AG18" i="1"/>
  <c r="AH18" i="1"/>
  <c r="AH36" i="3"/>
  <c r="AH58" i="4"/>
  <c r="AH63" i="5"/>
  <c r="AH71" i="6"/>
  <c r="AH81" i="7"/>
  <c r="AH85" i="8"/>
  <c r="AH89" i="9"/>
  <c r="AH90" i="10"/>
  <c r="AG91" i="10"/>
  <c r="AG90" i="9"/>
  <c r="AG86" i="8"/>
  <c r="AG82" i="7"/>
  <c r="AG72" i="6"/>
  <c r="AG64" i="5"/>
  <c r="AG59" i="4"/>
  <c r="AG37" i="3"/>
  <c r="AG19" i="1"/>
  <c r="AH19" i="1"/>
  <c r="AH37" i="3"/>
  <c r="AH59" i="4"/>
  <c r="AH64" i="5"/>
  <c r="AH72" i="6"/>
  <c r="AH82" i="7"/>
  <c r="AH86" i="8"/>
  <c r="AH90" i="9"/>
  <c r="AH91" i="10"/>
  <c r="AG92" i="10"/>
  <c r="AG91" i="9"/>
  <c r="AG87" i="8"/>
  <c r="AG83" i="7"/>
  <c r="AG73" i="6"/>
  <c r="AG65" i="5"/>
  <c r="AG60" i="4"/>
  <c r="AG38" i="3"/>
  <c r="AG20" i="1"/>
  <c r="AH20" i="1"/>
  <c r="AH38" i="3"/>
  <c r="AH60" i="4"/>
  <c r="AH65" i="5"/>
  <c r="AH73" i="6"/>
  <c r="AH83" i="7"/>
  <c r="AH87" i="8"/>
  <c r="AH91" i="9"/>
  <c r="AH92" i="10"/>
  <c r="AG93" i="10"/>
  <c r="AG92" i="9"/>
  <c r="AG88" i="8"/>
  <c r="AH88" i="8"/>
  <c r="AH92" i="9"/>
  <c r="AH93" i="10"/>
  <c r="AG94" i="10"/>
  <c r="AG93" i="9"/>
  <c r="AG89" i="8"/>
  <c r="AG84" i="7"/>
  <c r="AG74" i="6"/>
  <c r="AG66" i="5"/>
  <c r="AG61" i="4"/>
  <c r="AG39" i="3"/>
  <c r="AH39" i="3"/>
  <c r="AH61" i="4"/>
  <c r="AH66" i="5"/>
  <c r="AH74" i="6"/>
  <c r="AH84" i="7"/>
  <c r="AH89" i="8"/>
  <c r="AH93" i="9"/>
  <c r="AH94" i="10"/>
  <c r="AG95" i="10"/>
  <c r="AG94" i="9"/>
  <c r="AG90" i="8"/>
  <c r="AG85" i="7"/>
  <c r="AG75" i="6"/>
  <c r="AG67" i="5"/>
  <c r="AG62" i="4"/>
  <c r="AG40" i="3"/>
  <c r="AH40" i="3"/>
  <c r="AH62" i="4"/>
  <c r="AH67" i="5"/>
  <c r="AH75" i="6"/>
  <c r="AH85" i="7"/>
  <c r="AH90" i="8"/>
  <c r="AH94" i="9"/>
  <c r="AH95" i="10"/>
  <c r="AG96" i="10"/>
  <c r="AG95" i="9"/>
  <c r="AG91" i="8"/>
  <c r="AG86" i="7"/>
  <c r="AG76" i="6"/>
  <c r="AG68" i="5"/>
  <c r="AG63" i="4"/>
  <c r="AG41" i="3"/>
  <c r="AH41" i="3"/>
  <c r="AH63" i="4"/>
  <c r="AH68" i="5"/>
  <c r="AH76" i="6"/>
  <c r="AH86" i="7"/>
  <c r="AH91" i="8"/>
  <c r="AH95" i="9"/>
  <c r="AH96" i="10"/>
  <c r="AG97" i="10"/>
  <c r="AG96" i="9"/>
  <c r="AG92" i="8"/>
  <c r="AG87" i="7"/>
  <c r="AG77" i="6"/>
  <c r="AG69" i="5"/>
  <c r="AG64" i="4"/>
  <c r="AG42" i="3"/>
  <c r="AH42" i="3"/>
  <c r="AH64" i="4"/>
  <c r="AH69" i="5"/>
  <c r="AH77" i="6"/>
  <c r="AH87" i="7"/>
  <c r="AH92" i="8"/>
  <c r="AH96" i="9"/>
  <c r="AH97" i="10"/>
  <c r="AG98" i="10"/>
  <c r="AG97" i="9"/>
  <c r="AG93" i="8"/>
  <c r="AG88" i="7"/>
  <c r="AG78" i="6"/>
  <c r="AG70" i="5"/>
  <c r="AG65" i="4"/>
  <c r="AH65" i="4"/>
  <c r="AH70" i="5"/>
  <c r="AH78" i="6"/>
  <c r="AH88" i="7"/>
  <c r="AH93" i="8"/>
  <c r="AH97" i="9"/>
  <c r="AH98" i="10"/>
  <c r="AG99" i="10"/>
  <c r="AG98" i="9"/>
  <c r="AG94" i="8"/>
  <c r="AG89" i="7"/>
  <c r="AG79" i="6"/>
  <c r="AG71" i="5"/>
  <c r="AG66" i="4"/>
  <c r="AG43" i="3"/>
  <c r="AG21" i="1"/>
  <c r="AH21" i="1"/>
  <c r="AH43" i="3"/>
  <c r="AH66" i="4"/>
  <c r="AH71" i="5"/>
  <c r="AH79" i="6"/>
  <c r="AH89" i="7"/>
  <c r="AH94" i="8"/>
  <c r="AH98" i="9"/>
  <c r="AH99" i="10"/>
  <c r="AG100" i="10"/>
  <c r="AG99" i="9"/>
  <c r="AG95" i="8"/>
  <c r="AG90" i="7"/>
  <c r="AG80" i="6"/>
  <c r="AH80" i="6"/>
  <c r="AH90" i="7"/>
  <c r="AH95" i="8"/>
  <c r="AH99" i="9"/>
  <c r="AH100" i="10"/>
  <c r="AG101" i="10"/>
  <c r="AG100" i="9"/>
  <c r="AG96" i="8"/>
  <c r="AG91" i="7"/>
  <c r="AG81" i="6"/>
  <c r="AG72" i="5"/>
  <c r="AG67" i="4"/>
  <c r="AG44" i="3"/>
  <c r="AG22" i="1"/>
  <c r="AH22" i="1"/>
  <c r="AH44" i="3"/>
  <c r="AH67" i="4"/>
  <c r="AH72" i="5"/>
  <c r="AH81" i="6"/>
  <c r="AH91" i="7"/>
  <c r="AH96" i="8"/>
  <c r="AH100" i="9"/>
  <c r="AH101" i="10"/>
  <c r="AG102" i="10"/>
  <c r="AG101" i="9"/>
  <c r="AG97" i="8"/>
  <c r="AG92" i="7"/>
  <c r="AG82" i="6"/>
  <c r="AG73" i="5"/>
  <c r="AG68" i="4"/>
  <c r="AG45" i="3"/>
  <c r="AG23" i="1"/>
  <c r="AH23" i="1"/>
  <c r="AH45" i="3"/>
  <c r="AH68" i="4"/>
  <c r="AH73" i="5"/>
  <c r="AH82" i="6"/>
  <c r="AH92" i="7"/>
  <c r="AH97" i="8"/>
  <c r="AH101" i="9"/>
  <c r="AH102" i="10"/>
  <c r="A109" i="10"/>
  <c r="AF104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B106" i="10"/>
  <c r="AF103" i="9"/>
  <c r="AE103" i="9"/>
  <c r="AD103" i="9"/>
  <c r="AC103" i="9"/>
  <c r="AB103" i="9"/>
  <c r="AA103" i="9"/>
  <c r="Z103" i="9"/>
  <c r="Y103" i="9"/>
  <c r="X103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C103" i="9"/>
  <c r="B103" i="9"/>
  <c r="B105" i="9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B101" i="8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B94" i="7"/>
  <c r="B96" i="7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B86" i="6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B77" i="5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B72" i="4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B49" i="3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7" i="1"/>
  <c r="AG28" i="1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B97" i="7"/>
  <c r="C97" i="7"/>
  <c r="D97" i="7"/>
  <c r="E97" i="7"/>
  <c r="F97" i="7"/>
  <c r="G97" i="7"/>
  <c r="H97" i="7"/>
  <c r="I97" i="7"/>
  <c r="J97" i="7"/>
  <c r="K97" i="7"/>
  <c r="L97" i="7"/>
  <c r="M97" i="7"/>
  <c r="N97" i="7"/>
  <c r="O97" i="7"/>
  <c r="P97" i="7"/>
  <c r="Q97" i="7"/>
  <c r="R97" i="7"/>
  <c r="S97" i="7"/>
  <c r="T97" i="7"/>
  <c r="U97" i="7"/>
  <c r="V97" i="7"/>
  <c r="W97" i="7"/>
  <c r="X97" i="7"/>
  <c r="Y97" i="7"/>
  <c r="Z97" i="7"/>
  <c r="AA97" i="7"/>
  <c r="AB97" i="7"/>
  <c r="AC97" i="7"/>
  <c r="AD97" i="7"/>
  <c r="AE97" i="7"/>
  <c r="AF97" i="7"/>
  <c r="AG97" i="7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Z102" i="8"/>
  <c r="AA102" i="8"/>
  <c r="AB102" i="8"/>
  <c r="AC102" i="8"/>
  <c r="AD102" i="8"/>
  <c r="AE102" i="8"/>
  <c r="AF102" i="8"/>
  <c r="AG102" i="8"/>
  <c r="B106" i="9"/>
  <c r="C106" i="9"/>
  <c r="D106" i="9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V106" i="9"/>
  <c r="W106" i="9"/>
  <c r="X106" i="9"/>
  <c r="Y106" i="9"/>
  <c r="Z106" i="9"/>
  <c r="AA106" i="9"/>
  <c r="AB106" i="9"/>
  <c r="AC106" i="9"/>
  <c r="AD106" i="9"/>
  <c r="AE106" i="9"/>
  <c r="AF106" i="9"/>
  <c r="AG106" i="9"/>
  <c r="B107" i="10"/>
  <c r="C107" i="10"/>
  <c r="D107" i="10"/>
  <c r="E107" i="10"/>
  <c r="F107" i="10"/>
  <c r="G107" i="10"/>
  <c r="H107" i="10"/>
  <c r="I107" i="10"/>
  <c r="J107" i="10"/>
  <c r="K107" i="10"/>
  <c r="L107" i="10"/>
  <c r="M107" i="10"/>
  <c r="N107" i="10"/>
  <c r="O107" i="10"/>
  <c r="P107" i="10"/>
  <c r="Q107" i="10"/>
  <c r="R107" i="10"/>
  <c r="S107" i="10"/>
  <c r="T107" i="10"/>
  <c r="U107" i="10"/>
  <c r="V107" i="10"/>
  <c r="W107" i="10"/>
  <c r="X107" i="10"/>
  <c r="Y107" i="10"/>
  <c r="Z107" i="10"/>
  <c r="AA107" i="10"/>
  <c r="AB107" i="10"/>
  <c r="AC107" i="10"/>
  <c r="AD107" i="10"/>
  <c r="AE107" i="10"/>
  <c r="AF107" i="10"/>
  <c r="AG107" i="10"/>
  <c r="AI107" i="10"/>
  <c r="AG106" i="10"/>
  <c r="C106" i="10"/>
  <c r="D106" i="10"/>
  <c r="E106" i="10"/>
  <c r="F106" i="10"/>
  <c r="G106" i="10"/>
  <c r="H106" i="10"/>
  <c r="I106" i="10"/>
  <c r="J106" i="10"/>
  <c r="K106" i="10"/>
  <c r="L106" i="10"/>
  <c r="M106" i="10"/>
  <c r="N106" i="10"/>
  <c r="O106" i="10"/>
  <c r="P106" i="10"/>
  <c r="Q106" i="10"/>
  <c r="R106" i="10"/>
  <c r="S106" i="10"/>
  <c r="T106" i="10"/>
  <c r="U106" i="10"/>
  <c r="V106" i="10"/>
  <c r="W106" i="10"/>
  <c r="X106" i="10"/>
  <c r="Y106" i="10"/>
  <c r="Z106" i="10"/>
  <c r="AA106" i="10"/>
  <c r="AB106" i="10"/>
  <c r="AC106" i="10"/>
  <c r="AD106" i="10"/>
  <c r="AE106" i="10"/>
  <c r="AF106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105" i="10"/>
  <c r="AH103" i="10"/>
  <c r="AG103" i="10"/>
  <c r="A108" i="9"/>
  <c r="AI106" i="9"/>
  <c r="AG105" i="9"/>
  <c r="C105" i="9"/>
  <c r="D105" i="9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V105" i="9"/>
  <c r="W105" i="9"/>
  <c r="X105" i="9"/>
  <c r="Y105" i="9"/>
  <c r="Z105" i="9"/>
  <c r="AA105" i="9"/>
  <c r="AB105" i="9"/>
  <c r="AC105" i="9"/>
  <c r="AD105" i="9"/>
  <c r="AE105" i="9"/>
  <c r="AF105" i="9"/>
  <c r="AF104" i="9"/>
  <c r="AE104" i="9"/>
  <c r="AD104" i="9"/>
  <c r="AC104" i="9"/>
  <c r="AB104" i="9"/>
  <c r="AA104" i="9"/>
  <c r="Z104" i="9"/>
  <c r="Y104" i="9"/>
  <c r="X104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C104" i="9"/>
  <c r="B104" i="9"/>
  <c r="AH102" i="9"/>
  <c r="AG102" i="9"/>
  <c r="A104" i="8"/>
  <c r="AI102" i="8"/>
  <c r="AG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Z101" i="8"/>
  <c r="AA101" i="8"/>
  <c r="AB101" i="8"/>
  <c r="AC101" i="8"/>
  <c r="AD101" i="8"/>
  <c r="AE101" i="8"/>
  <c r="AF101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H98" i="8"/>
  <c r="AG98" i="8"/>
  <c r="A99" i="7"/>
  <c r="AI97" i="7"/>
  <c r="AG96" i="7"/>
  <c r="C96" i="7"/>
  <c r="D96" i="7"/>
  <c r="E96" i="7"/>
  <c r="F96" i="7"/>
  <c r="G96" i="7"/>
  <c r="H96" i="7"/>
  <c r="I96" i="7"/>
  <c r="J96" i="7"/>
  <c r="K96" i="7"/>
  <c r="L96" i="7"/>
  <c r="M96" i="7"/>
  <c r="N96" i="7"/>
  <c r="O96" i="7"/>
  <c r="P96" i="7"/>
  <c r="Q96" i="7"/>
  <c r="R96" i="7"/>
  <c r="S96" i="7"/>
  <c r="T96" i="7"/>
  <c r="U96" i="7"/>
  <c r="V96" i="7"/>
  <c r="W96" i="7"/>
  <c r="X96" i="7"/>
  <c r="Y96" i="7"/>
  <c r="Z96" i="7"/>
  <c r="AA96" i="7"/>
  <c r="AB96" i="7"/>
  <c r="AC96" i="7"/>
  <c r="AD96" i="7"/>
  <c r="AE96" i="7"/>
  <c r="AF96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AH93" i="7"/>
  <c r="AG93" i="7"/>
  <c r="A89" i="6"/>
  <c r="AI87" i="6"/>
  <c r="AG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AH83" i="6"/>
  <c r="AG83" i="6"/>
  <c r="A80" i="5"/>
  <c r="AI78" i="5"/>
  <c r="AG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AH74" i="5"/>
  <c r="AG74" i="5"/>
  <c r="A75" i="4"/>
  <c r="AI73" i="4"/>
  <c r="AG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AH69" i="4"/>
  <c r="AG69" i="4"/>
  <c r="A52" i="3"/>
  <c r="AI50" i="3"/>
  <c r="AG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H46" i="3"/>
  <c r="AG46" i="3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6" i="2"/>
  <c r="E35" i="2"/>
  <c r="D35" i="2"/>
  <c r="D36" i="2"/>
  <c r="E36" i="2"/>
  <c r="A30" i="1"/>
  <c r="AI28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7" i="1"/>
  <c r="C28" i="1"/>
  <c r="B27" i="1"/>
  <c r="B28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H24" i="1"/>
  <c r="AG24" i="1"/>
</calcChain>
</file>

<file path=xl/sharedStrings.xml><?xml version="1.0" encoding="utf-8"?>
<sst xmlns="http://schemas.openxmlformats.org/spreadsheetml/2006/main" count="4270" uniqueCount="1814">
  <si>
    <t>Mars</t>
  </si>
  <si>
    <t>Tot/mån</t>
  </si>
  <si>
    <t>Tot/år/art</t>
  </si>
  <si>
    <t>sparvhök</t>
  </si>
  <si>
    <t>skärsnäppa</t>
  </si>
  <si>
    <t>trädlärka</t>
  </si>
  <si>
    <t>ängspiplärka</t>
  </si>
  <si>
    <t xml:space="preserve"> </t>
  </si>
  <si>
    <t>skärpiplärka</t>
  </si>
  <si>
    <t>gärdsmyg</t>
  </si>
  <si>
    <t>järnsparv</t>
  </si>
  <si>
    <t>rödhake</t>
  </si>
  <si>
    <t>koltrast</t>
  </si>
  <si>
    <t>taltrast</t>
  </si>
  <si>
    <t>rödvingetrast</t>
  </si>
  <si>
    <t>kungsfågel</t>
  </si>
  <si>
    <t>blåmes</t>
  </si>
  <si>
    <t>trädkrypare</t>
  </si>
  <si>
    <t>gråsparv</t>
  </si>
  <si>
    <t>pilfink</t>
  </si>
  <si>
    <t>bofink</t>
  </si>
  <si>
    <t>bergfink</t>
  </si>
  <si>
    <t>grönfink</t>
  </si>
  <si>
    <t>domherre</t>
  </si>
  <si>
    <t>gulsparv</t>
  </si>
  <si>
    <t>sävsparv</t>
  </si>
  <si>
    <t>Dagssummor</t>
  </si>
  <si>
    <t>Antal arter</t>
  </si>
  <si>
    <t>Summa månad</t>
  </si>
  <si>
    <t>Ringmärkt f.o.m. 1980</t>
  </si>
  <si>
    <t>Total årssumma</t>
  </si>
  <si>
    <t>OK</t>
  </si>
  <si>
    <t>Arter</t>
  </si>
  <si>
    <t xml:space="preserve">Art  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</si>
  <si>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</si>
  <si>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</si>
  <si>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</si>
  <si>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</si>
  <si>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</si>
  <si>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</si>
  <si>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</si>
  <si>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</si>
  <si>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</si>
  <si>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</si>
  <si>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</si>
  <si>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</si>
  <si>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större strandpip</t>
  </si>
  <si>
    <t>kärrsnäppa</t>
  </si>
  <si>
    <t>morkulla</t>
  </si>
  <si>
    <t>rödbena</t>
  </si>
  <si>
    <t>kentsk tärna</t>
  </si>
  <si>
    <t>hornuggla</t>
  </si>
  <si>
    <t>sädesärla</t>
  </si>
  <si>
    <t>svart rödstjärt</t>
  </si>
  <si>
    <t>stenskvätta</t>
  </si>
  <si>
    <t>gransångare</t>
  </si>
  <si>
    <t>talgoxe</t>
  </si>
  <si>
    <t>stare</t>
  </si>
  <si>
    <t>steglits</t>
  </si>
  <si>
    <t>gråsiska</t>
  </si>
  <si>
    <t>Tot/ mån</t>
  </si>
  <si>
    <t>Tot/ år</t>
  </si>
  <si>
    <t>April</t>
  </si>
  <si>
    <t>strandskata</t>
  </si>
  <si>
    <t>större strandpipare</t>
  </si>
  <si>
    <t>drillsnäppa</t>
  </si>
  <si>
    <t>ringduva</t>
  </si>
  <si>
    <t>trädpiplärka</t>
  </si>
  <si>
    <t>rödstjärt</t>
  </si>
  <si>
    <t>ringtrast</t>
  </si>
  <si>
    <t>björktrast</t>
  </si>
  <si>
    <t>rtsångare</t>
  </si>
  <si>
    <t>svarthätta</t>
  </si>
  <si>
    <t>lövsångare</t>
  </si>
  <si>
    <t>grönsiska</t>
  </si>
  <si>
    <t>hämpling</t>
  </si>
  <si>
    <t>vinterhämpling</t>
  </si>
  <si>
    <t>knölsvan</t>
  </si>
  <si>
    <t>gräsand</t>
  </si>
  <si>
    <t>ejder</t>
  </si>
  <si>
    <t>roskarl</t>
  </si>
  <si>
    <t>gråtrut</t>
  </si>
  <si>
    <t>fisktärna</t>
  </si>
  <si>
    <t>ladusvala</t>
  </si>
  <si>
    <t>hussvala</t>
  </si>
  <si>
    <t>gulärla</t>
  </si>
  <si>
    <t>blåhake</t>
  </si>
  <si>
    <t>buskskvätta</t>
  </si>
  <si>
    <t>gräshoppsångare</t>
  </si>
  <si>
    <t>kärrsångare</t>
  </si>
  <si>
    <t>rörsångare</t>
  </si>
  <si>
    <t>härmsångare</t>
  </si>
  <si>
    <t>ärtsångare</t>
  </si>
  <si>
    <t>törnsångare</t>
  </si>
  <si>
    <t>trädgårdssångare</t>
  </si>
  <si>
    <t>grå flugsnappare</t>
  </si>
  <si>
    <t>svartvit flugsnappare</t>
  </si>
  <si>
    <t>törnskata</t>
  </si>
  <si>
    <t>rosenfink</t>
  </si>
  <si>
    <t>OK 2/6</t>
  </si>
  <si>
    <t>Juni</t>
  </si>
  <si>
    <t>fiskmås</t>
  </si>
  <si>
    <t>silltrut</t>
  </si>
  <si>
    <t>havstrut</t>
  </si>
  <si>
    <t>tretåig mås</t>
  </si>
  <si>
    <t>tobisgrissla</t>
  </si>
  <si>
    <t>OK 3/6</t>
  </si>
  <si>
    <t>Juli</t>
  </si>
  <si>
    <t>kustsnäppa</t>
  </si>
  <si>
    <t>småsnäppa</t>
  </si>
  <si>
    <t>spovsnäppa</t>
  </si>
  <si>
    <t>brushane</t>
  </si>
  <si>
    <t>myrspov</t>
  </si>
  <si>
    <t>småspov</t>
  </si>
  <si>
    <t>skogssnäppa</t>
  </si>
  <si>
    <t>grönbena</t>
  </si>
  <si>
    <t>stenknäck</t>
  </si>
  <si>
    <t>OK 7/8</t>
  </si>
  <si>
    <t>Augusti</t>
  </si>
  <si>
    <t>vattenrall</t>
  </si>
  <si>
    <t>ljungpipare</t>
  </si>
  <si>
    <t>sandlöpare</t>
  </si>
  <si>
    <t>enkelbeckasin</t>
  </si>
  <si>
    <t>svartsnäppa</t>
  </si>
  <si>
    <t>gök</t>
  </si>
  <si>
    <t>tornseglare</t>
  </si>
  <si>
    <t/>
  </si>
  <si>
    <t>sävsångare</t>
  </si>
  <si>
    <t>höksångare</t>
  </si>
  <si>
    <t>grönsångare</t>
  </si>
  <si>
    <t>OK 9/10</t>
  </si>
  <si>
    <t>September</t>
  </si>
  <si>
    <t>mosnäppa</t>
  </si>
  <si>
    <t>taigasångare</t>
  </si>
  <si>
    <t>brandkronad kungsfågel</t>
  </si>
  <si>
    <t>mindre flugsnappare</t>
  </si>
  <si>
    <t>OK 10/10</t>
  </si>
  <si>
    <t>Oktober</t>
  </si>
  <si>
    <t>tornfalk</t>
  </si>
  <si>
    <t>kungsfågelsångare</t>
  </si>
  <si>
    <t>varfågel</t>
  </si>
  <si>
    <t>ok</t>
  </si>
  <si>
    <t>November</t>
  </si>
  <si>
    <t>jorduggla</t>
  </si>
  <si>
    <t>Artkod</t>
  </si>
  <si>
    <t>Svnamn Systematisk ordning</t>
  </si>
  <si>
    <t>Latin</t>
  </si>
  <si>
    <t>Svnamn A-Ö</t>
  </si>
  <si>
    <t>ÅR</t>
  </si>
  <si>
    <t>Märkta</t>
  </si>
  <si>
    <t>SMLOM</t>
  </si>
  <si>
    <t>SMÅLOM</t>
  </si>
  <si>
    <t>GAVIA STELLATA</t>
  </si>
  <si>
    <t>HILUC</t>
  </si>
  <si>
    <t>AFRIKANSK LADUSVALA</t>
  </si>
  <si>
    <t>HIRUNDO LUCIDA</t>
  </si>
  <si>
    <t>STLOM</t>
  </si>
  <si>
    <t>STORLOM</t>
  </si>
  <si>
    <t>GAVIA ARCTICA</t>
  </si>
  <si>
    <t>CHPEC</t>
  </si>
  <si>
    <t>AFRIKANSK STRANDPIPARE</t>
  </si>
  <si>
    <t>CHARADRIUS PECUARIUS</t>
  </si>
  <si>
    <t>ISLOM</t>
  </si>
  <si>
    <t>SVARTNÄBBAD ISLOM</t>
  </si>
  <si>
    <t>GAVIA IMMER</t>
  </si>
  <si>
    <t>AFFAL</t>
  </si>
  <si>
    <t>AFTONFALK</t>
  </si>
  <si>
    <t>FALCO VESPERTINUS</t>
  </si>
  <si>
    <t>VILOM</t>
  </si>
  <si>
    <t>VITNÄBBAD ISLOM</t>
  </si>
  <si>
    <t>GAVIA ADAMSII</t>
  </si>
  <si>
    <t>ALFÅG</t>
  </si>
  <si>
    <t>ALFÅGEL</t>
  </si>
  <si>
    <t>CLANGULA HYEMALIS</t>
  </si>
  <si>
    <t>SMDOP</t>
  </si>
  <si>
    <t>SMÅDOPPING</t>
  </si>
  <si>
    <t>TACHYBAPTUS RUFICOLLIS</t>
  </si>
  <si>
    <t>ALFÖR</t>
  </si>
  <si>
    <t>ALFÖRRÄDARE</t>
  </si>
  <si>
    <t>POLYSTICTA STELLERI</t>
  </si>
  <si>
    <t>SKDOP</t>
  </si>
  <si>
    <t>SKÄGGDOPPING</t>
  </si>
  <si>
    <t>PODICEPS CRISTATUS</t>
  </si>
  <si>
    <t>ALKUN</t>
  </si>
  <si>
    <t>ALKEKUNG</t>
  </si>
  <si>
    <t>ALLE ALLE</t>
  </si>
  <si>
    <t>GRDOP</t>
  </si>
  <si>
    <t>GRÅHAKEDOPPING</t>
  </si>
  <si>
    <t>PODICEPS GRISEGENA</t>
  </si>
  <si>
    <t>ALJÄR</t>
  </si>
  <si>
    <t>ALPJÄRNSPARV</t>
  </si>
  <si>
    <t>PRUNELLA COLLARIS</t>
  </si>
  <si>
    <t>POAUR</t>
  </si>
  <si>
    <t>SVARTHAKEDOPPING</t>
  </si>
  <si>
    <t>PODICEPS AURITUS</t>
  </si>
  <si>
    <t>AMTUN</t>
  </si>
  <si>
    <t>AMERIKANSK TUNDRAPIPARE</t>
  </si>
  <si>
    <t>PLUVIALIS DOMINICA</t>
  </si>
  <si>
    <t>PONIG</t>
  </si>
  <si>
    <t>SVARTHALSAD DOPPING</t>
  </si>
  <si>
    <t>PODICEPS NIGRICOLLIS</t>
  </si>
  <si>
    <t>ASKAL</t>
  </si>
  <si>
    <t>ASIATISK KALANDERLÄRKA</t>
  </si>
  <si>
    <t>MELANOCORYPHA BIMACULATA</t>
  </si>
  <si>
    <t>STFÅG</t>
  </si>
  <si>
    <t>STORMFÅGEL</t>
  </si>
  <si>
    <t>FULMARUS GLACIALIS</t>
  </si>
  <si>
    <t>AZMES</t>
  </si>
  <si>
    <t>AZURMES</t>
  </si>
  <si>
    <t>PARUS CYANUS</t>
  </si>
  <si>
    <t>STLIR</t>
  </si>
  <si>
    <t>STÖRRE LIRA</t>
  </si>
  <si>
    <t>PUFFINUS GRAVIS</t>
  </si>
  <si>
    <t>AZBLZ</t>
  </si>
  <si>
    <t>AZURMES / BLÅMES (hybrid)</t>
  </si>
  <si>
    <t>HYBRID: PARUS CYANUS/CAERULEUS</t>
  </si>
  <si>
    <t>GRLIR</t>
  </si>
  <si>
    <t>GRÅ LIRA</t>
  </si>
  <si>
    <t>PUFFINUS GRISEUS</t>
  </si>
  <si>
    <t>BASVA</t>
  </si>
  <si>
    <t>BACKSVALA</t>
  </si>
  <si>
    <t>RIPARIA RIPARIA</t>
  </si>
  <si>
    <t>MILIR</t>
  </si>
  <si>
    <t>MINDRE LIRA</t>
  </si>
  <si>
    <t>PUFFINUS PUFFINUS</t>
  </si>
  <si>
    <t>BAFLU</t>
  </si>
  <si>
    <t>BALKANFLUGSNAPPARE</t>
  </si>
  <si>
    <t>FICEDULA SEMITORQUATA</t>
  </si>
  <si>
    <t>STSVA</t>
  </si>
  <si>
    <t>STORMSVALA</t>
  </si>
  <si>
    <t>HYDROBATES PELAGICUS</t>
  </si>
  <si>
    <t>BASÅN</t>
  </si>
  <si>
    <t>BALKANSÅNGARE</t>
  </si>
  <si>
    <t>PHYLLOSCOPUS ORIENTALIS</t>
  </si>
  <si>
    <t>KLSTO</t>
  </si>
  <si>
    <t>KLYKSTJÄRTAD STORMSVALA</t>
  </si>
  <si>
    <t>OCEANODROMA LEUCORHOA</t>
  </si>
  <si>
    <t>BEAND</t>
  </si>
  <si>
    <t>BERGAND</t>
  </si>
  <si>
    <t>AYTHYA MARILA</t>
  </si>
  <si>
    <t>HASUL</t>
  </si>
  <si>
    <t>HAVSSULA</t>
  </si>
  <si>
    <t>MORUS BASSANUS</t>
  </si>
  <si>
    <t>BEFIN</t>
  </si>
  <si>
    <t>BERGFINK</t>
  </si>
  <si>
    <t>FRINGILLA MONTIFRINGILLA</t>
  </si>
  <si>
    <t>PHCAR</t>
  </si>
  <si>
    <t>STORSKARV</t>
  </si>
  <si>
    <t>PHALACROCORAX CARBO</t>
  </si>
  <si>
    <t>BELÄR</t>
  </si>
  <si>
    <t>BERGLÄRKA</t>
  </si>
  <si>
    <t>EREMOPHILA ALPESTRIS</t>
  </si>
  <si>
    <t>PCCAR</t>
  </si>
  <si>
    <t>STORSKARV (rasen carbo)</t>
  </si>
  <si>
    <t>PHALACROCORAX CARBO CARBO</t>
  </si>
  <si>
    <t>PHHUM</t>
  </si>
  <si>
    <t>BERGSTAIGASÅNGARE</t>
  </si>
  <si>
    <t>PHYLLOSCOPUS HUMEI</t>
  </si>
  <si>
    <t>PCSIN</t>
  </si>
  <si>
    <t>STORSKARV (rasen sinensis)</t>
  </si>
  <si>
    <t>PHALACROCORAX CARBO SINENSIS</t>
  </si>
  <si>
    <t>BESÅN</t>
  </si>
  <si>
    <t>BERGSÅNGARE</t>
  </si>
  <si>
    <t>PHYLLOSCOPUS BONELLI</t>
  </si>
  <si>
    <t>TOSKA</t>
  </si>
  <si>
    <t>TOPPSKARV</t>
  </si>
  <si>
    <t>PHALACROCORAX ARISTOTELIS</t>
  </si>
  <si>
    <t xml:space="preserve">BEUV </t>
  </si>
  <si>
    <t>BERGUV</t>
  </si>
  <si>
    <t>BUBO BUBO</t>
  </si>
  <si>
    <t>DVSKA</t>
  </si>
  <si>
    <t>DVÄRGSKARV</t>
  </si>
  <si>
    <t>PHALACROCORAX PYGMAEUS</t>
  </si>
  <si>
    <t>BIVRÅ</t>
  </si>
  <si>
    <t>BIVRÅK</t>
  </si>
  <si>
    <t>PERNIS APIVORUS</t>
  </si>
  <si>
    <t>RÖDRO</t>
  </si>
  <si>
    <t>RÖRDROM</t>
  </si>
  <si>
    <t>BOTAURUS STELLARIS</t>
  </si>
  <si>
    <t>BIÄTA</t>
  </si>
  <si>
    <t>BIÄTARE</t>
  </si>
  <si>
    <t>MEROPS APIASTER</t>
  </si>
  <si>
    <t>IXMIN</t>
  </si>
  <si>
    <t>DVÄRGRÖRDROM</t>
  </si>
  <si>
    <t>IXOBRYCHUS MINUTUS</t>
  </si>
  <si>
    <t>BJTRA</t>
  </si>
  <si>
    <t>BJÖRKTRAST</t>
  </si>
  <si>
    <t>TURDUS PILARIS</t>
  </si>
  <si>
    <t>MAHÄG</t>
  </si>
  <si>
    <t>MANGROVEHÄGER</t>
  </si>
  <si>
    <t>BUTORIDES STRIATA</t>
  </si>
  <si>
    <t>BLHÖK</t>
  </si>
  <si>
    <t>BLÅ KÄRRHÖK</t>
  </si>
  <si>
    <t>CIRCUS CYANEUS</t>
  </si>
  <si>
    <t>ARGRA</t>
  </si>
  <si>
    <t>RISHÄGER</t>
  </si>
  <si>
    <t>ARDEOLA GRAYII</t>
  </si>
  <si>
    <t>BLHAK</t>
  </si>
  <si>
    <t>BLÅHAKE</t>
  </si>
  <si>
    <t>LUSCINIA SVECICA</t>
  </si>
  <si>
    <t>REHÄG</t>
  </si>
  <si>
    <t>REVHÄGER</t>
  </si>
  <si>
    <t>EGRETTA GULARIS</t>
  </si>
  <si>
    <t>LSCYA</t>
  </si>
  <si>
    <t>BLÅHAKE (rasen cyanecula)</t>
  </si>
  <si>
    <t>LUSCINIA SVECICA CYANECULA</t>
  </si>
  <si>
    <t>HÄGER</t>
  </si>
  <si>
    <t>GRÅHÄGER</t>
  </si>
  <si>
    <t>ARDEA CINEREA</t>
  </si>
  <si>
    <t>LSSVE</t>
  </si>
  <si>
    <t>BLÅHAKE (rasen svecica)</t>
  </si>
  <si>
    <t>LUSCINIA SVECICA SVECICA</t>
  </si>
  <si>
    <t>SVSTO</t>
  </si>
  <si>
    <t>SVART STORK</t>
  </si>
  <si>
    <t>CICONIA NIGRA</t>
  </si>
  <si>
    <t>BLKRÅ</t>
  </si>
  <si>
    <t>BLÅKRÅKA</t>
  </si>
  <si>
    <t>CORACIAS GARRULUS</t>
  </si>
  <si>
    <t>VISTO</t>
  </si>
  <si>
    <t>VIT STORK</t>
  </si>
  <si>
    <t>CICONIA CICONIA</t>
  </si>
  <si>
    <t>BLMES</t>
  </si>
  <si>
    <t>BLÅMES</t>
  </si>
  <si>
    <t>PARUS CAERULEUS</t>
  </si>
  <si>
    <t>STFLA</t>
  </si>
  <si>
    <t>STÖRRE FLAMINGO</t>
  </si>
  <si>
    <t>PHOENICOPTERUS ROSEUS</t>
  </si>
  <si>
    <t>BLSTJ</t>
  </si>
  <si>
    <t>BLÅSTJÄRT</t>
  </si>
  <si>
    <t>TARSIGER CYANURUS</t>
  </si>
  <si>
    <t>KNSVA</t>
  </si>
  <si>
    <t>KNÖLSVAN</t>
  </si>
  <si>
    <t>CYGNUS OLOR</t>
  </si>
  <si>
    <t>MOSOL</t>
  </si>
  <si>
    <t>BLÅTRAST</t>
  </si>
  <si>
    <t>MONTICOLA SOLITARIUS</t>
  </si>
  <si>
    <t>MISÅN</t>
  </si>
  <si>
    <t>MINDRE SÅNGSVAN</t>
  </si>
  <si>
    <t>CYGNUS COLUMBIANUS</t>
  </si>
  <si>
    <t>BLAND</t>
  </si>
  <si>
    <t>BLÄSAND</t>
  </si>
  <si>
    <t>ANAS PENELOPE</t>
  </si>
  <si>
    <t>SÅSVA</t>
  </si>
  <si>
    <t>SÅNGSVAN</t>
  </si>
  <si>
    <t>CYGNUS CYGNUS</t>
  </si>
  <si>
    <t>BLGÅS</t>
  </si>
  <si>
    <t>BLÄSGÅS</t>
  </si>
  <si>
    <t>ANSER ALBIFRONS</t>
  </si>
  <si>
    <t>SÅKNZ</t>
  </si>
  <si>
    <t>SÅNGSVAN / KNÖLSVAN (hybrid)</t>
  </si>
  <si>
    <t>HYBRID: CYGNUS CYGNUS / CYGNUS OLOR</t>
  </si>
  <si>
    <t>BOFIN</t>
  </si>
  <si>
    <t>BOFINK</t>
  </si>
  <si>
    <t>FRINGILLA COELEBS</t>
  </si>
  <si>
    <t>SÄGÅS</t>
  </si>
  <si>
    <t>SÄDGÅS</t>
  </si>
  <si>
    <t>ANSER FABALIS</t>
  </si>
  <si>
    <t>BRKUN</t>
  </si>
  <si>
    <t>BRANDKRONAD KUNGSFÅGEL</t>
  </si>
  <si>
    <t>REGULUS IGNICAPILLUS</t>
  </si>
  <si>
    <t>SPGÅS</t>
  </si>
  <si>
    <t>SPETSBERGSGÅS</t>
  </si>
  <si>
    <t>ANSER BRACHYRHYNCHUS</t>
  </si>
  <si>
    <t>BRSIM</t>
  </si>
  <si>
    <t>BREDNÄBBAD SIMSNÄPPA</t>
  </si>
  <si>
    <t>PHALAROPUS FULICARIUS</t>
  </si>
  <si>
    <t>summa</t>
  </si>
  <si>
    <t>BRLAB</t>
  </si>
  <si>
    <t>BREDSTJÄRTAD LABB</t>
  </si>
  <si>
    <t>STERCORARIUS POMARINUS</t>
  </si>
  <si>
    <t>FJGÅS</t>
  </si>
  <si>
    <t>FJÄLLGÅS</t>
  </si>
  <si>
    <t>ANSER ERYTHROPUS</t>
  </si>
  <si>
    <t>PHLUD</t>
  </si>
  <si>
    <t>BROKIG KARDINAL</t>
  </si>
  <si>
    <t>PHEUCTICUS LUDOVICIANUS</t>
  </si>
  <si>
    <t>VIFJX</t>
  </si>
  <si>
    <t>VITKINDAD GÅS / FJÄLLGÅS (hybrid)</t>
  </si>
  <si>
    <t>HYBRID?:BRANTA LEUCOPSIS/ANSER ERYTHR.</t>
  </si>
  <si>
    <t>BRGLA</t>
  </si>
  <si>
    <t>BRUN GLADA</t>
  </si>
  <si>
    <t>MILVUS MIGRANS</t>
  </si>
  <si>
    <t>VIFJZ</t>
  </si>
  <si>
    <t>HYBRID: BRANTA LEUCOPSIS/ANSER ERYTHR.</t>
  </si>
  <si>
    <t>GLBRX</t>
  </si>
  <si>
    <t>BRUN GLADA / RÖD GLADA (hybrid)</t>
  </si>
  <si>
    <t>HYBRID?: MILVUS MILVUS/MIGRANS</t>
  </si>
  <si>
    <t>GRGÅS</t>
  </si>
  <si>
    <t>GRÅGÅS</t>
  </si>
  <si>
    <t>ANSER ANSER</t>
  </si>
  <si>
    <t>GLBRZ</t>
  </si>
  <si>
    <t>HYBRID: MILVUS MILVUS/MIGRANS</t>
  </si>
  <si>
    <t>KAGRZ</t>
  </si>
  <si>
    <t>GRÅGÅS / KANADAGÅS (hybrid)</t>
  </si>
  <si>
    <t>HYBRID: ANSER ANSER/BRANTA CANADENSIS</t>
  </si>
  <si>
    <t>BR*GL</t>
  </si>
  <si>
    <t>BRUN GLADA M * F RÖD GLADA (hybrid)</t>
  </si>
  <si>
    <t>HYBRID:MILVUS MIGRANS * MILVUS MILVU</t>
  </si>
  <si>
    <t>STGÅS</t>
  </si>
  <si>
    <t>STRIPGÅS</t>
  </si>
  <si>
    <t>ANSER INDICUS</t>
  </si>
  <si>
    <t>BRKÄR</t>
  </si>
  <si>
    <t>BRUN KÄRRHÖK</t>
  </si>
  <si>
    <t>CIRCUS AERUGINOSUS</t>
  </si>
  <si>
    <t>SNGÅS</t>
  </si>
  <si>
    <t>SNÖGÅS</t>
  </si>
  <si>
    <t>ANSER CAERULESCENS</t>
  </si>
  <si>
    <t>BRTÖR</t>
  </si>
  <si>
    <t>BRUN TÖRNSKATA</t>
  </si>
  <si>
    <t>LANIUS CRISTATUS</t>
  </si>
  <si>
    <t>KAGÅS</t>
  </si>
  <si>
    <t>KANADAGÅS</t>
  </si>
  <si>
    <t>BRANTA CANADENSIS</t>
  </si>
  <si>
    <t>BRAND</t>
  </si>
  <si>
    <t>BRUNAND</t>
  </si>
  <si>
    <t>AYTHYA FERINA</t>
  </si>
  <si>
    <t>VIGÅS</t>
  </si>
  <si>
    <t>VITKINDAD GÅS</t>
  </si>
  <si>
    <t>BRANTA LEUCOPSIS</t>
  </si>
  <si>
    <t>BRSÅN</t>
  </si>
  <si>
    <t>BRUNSÅNGARE</t>
  </si>
  <si>
    <t>PHYLLOSCOPUS FUSCATUS</t>
  </si>
  <si>
    <t>PRGÅS</t>
  </si>
  <si>
    <t>PRUTGÅS</t>
  </si>
  <si>
    <t>BRANTA BERNICLA</t>
  </si>
  <si>
    <t>TUNAU</t>
  </si>
  <si>
    <t>BRUNTRAST</t>
  </si>
  <si>
    <t>TURDUS NAUMANNI</t>
  </si>
  <si>
    <t>BBBER</t>
  </si>
  <si>
    <t>PRUTGÅS (rasen bernicla)</t>
  </si>
  <si>
    <t>BRANTA B. BERNICLA</t>
  </si>
  <si>
    <t>TNEUN</t>
  </si>
  <si>
    <t>BRUNTRAST (rasen eunomus)</t>
  </si>
  <si>
    <t>TURDUS NAUMANNI EUNOMUS</t>
  </si>
  <si>
    <t>BBHRO</t>
  </si>
  <si>
    <t>PRUTGÅS (rasen hrota)</t>
  </si>
  <si>
    <t>BRANTA B. HROTA</t>
  </si>
  <si>
    <t>TNNAU</t>
  </si>
  <si>
    <t>BRUNTRAST (rasen naumanni)</t>
  </si>
  <si>
    <t>TURDUS NAUMANNI NAUMANNI</t>
  </si>
  <si>
    <t>RÖGÅS</t>
  </si>
  <si>
    <t>RÖDHALSAD GÅS</t>
  </si>
  <si>
    <t>BRANTA RUFICOLLIS</t>
  </si>
  <si>
    <t>BRHAN</t>
  </si>
  <si>
    <t>BRUSHANE</t>
  </si>
  <si>
    <t>PHILOMACHUS PUGNAX</t>
  </si>
  <si>
    <t>ROAND</t>
  </si>
  <si>
    <t>ROSTAND</t>
  </si>
  <si>
    <t>TADORNA FERRUGINEA</t>
  </si>
  <si>
    <t>BUSKV</t>
  </si>
  <si>
    <t>BUSKSKVÄTTA</t>
  </si>
  <si>
    <t>SAXICOLA RUBETRA</t>
  </si>
  <si>
    <t>TATAD</t>
  </si>
  <si>
    <t>GRAVAND</t>
  </si>
  <si>
    <t>TADORNA TADORNA</t>
  </si>
  <si>
    <t>BUSÅN</t>
  </si>
  <si>
    <t>BUSKSÅNGARE</t>
  </si>
  <si>
    <t>ACROCEPHALUS DUMETORUM</t>
  </si>
  <si>
    <t>BÄKOR</t>
  </si>
  <si>
    <t>BÄNDELKORSNÄBB</t>
  </si>
  <si>
    <t>LOXIA LEUCOPTERA</t>
  </si>
  <si>
    <t>SNAND</t>
  </si>
  <si>
    <t>SNATTERAND</t>
  </si>
  <si>
    <t>ANAS STREPERA</t>
  </si>
  <si>
    <t>CESÅN</t>
  </si>
  <si>
    <t>CETTISÅNGARE</t>
  </si>
  <si>
    <t>CETTIA CETTI</t>
  </si>
  <si>
    <t>KRICK</t>
  </si>
  <si>
    <t>KRICKA</t>
  </si>
  <si>
    <t>ANAS CRECCA</t>
  </si>
  <si>
    <t>CIÄRL</t>
  </si>
  <si>
    <t>CITRONÄRLA</t>
  </si>
  <si>
    <t>MOTACILLA CITREOLA</t>
  </si>
  <si>
    <t>ANPLA</t>
  </si>
  <si>
    <t>GRÄSAND</t>
  </si>
  <si>
    <t>ANAS PLATYRHYNCHOS</t>
  </si>
  <si>
    <t>CIGUX</t>
  </si>
  <si>
    <t>CITRONÄRLA / GULÄRLA (hybrid)</t>
  </si>
  <si>
    <t>HYBRID?: MOTACILLA CITREOLA/FLAVA</t>
  </si>
  <si>
    <t>ANACU</t>
  </si>
  <si>
    <t>STJÄRTAND</t>
  </si>
  <si>
    <t>ANAS ACUTA</t>
  </si>
  <si>
    <t>CIGUZ</t>
  </si>
  <si>
    <t>HYBRID: MOTACILLA CITREOLA/FLAVA</t>
  </si>
  <si>
    <t>ACPLX</t>
  </si>
  <si>
    <t>STJÄRTAND / GRÄSAND (hybrid)</t>
  </si>
  <si>
    <t>HYBRID?: ANAS ACUTA/PLATYRHYNCHOS</t>
  </si>
  <si>
    <t>CI*GU</t>
  </si>
  <si>
    <t>CITRONÄRLA M * F GULÄRLA (hybrid)</t>
  </si>
  <si>
    <t>ACPLZ</t>
  </si>
  <si>
    <t>HYBRID: ANAS ACUTA/PLATYRHYNCHOS</t>
  </si>
  <si>
    <t>DARIP</t>
  </si>
  <si>
    <t>DALRIPA</t>
  </si>
  <si>
    <t>LAGOPUS LAGOPUS</t>
  </si>
  <si>
    <t xml:space="preserve">ÅRTA </t>
  </si>
  <si>
    <t>ÅRTA</t>
  </si>
  <si>
    <t>ANAS QUERQUEDULA</t>
  </si>
  <si>
    <t>DASNÄ</t>
  </si>
  <si>
    <t>DAMMSNÄPPA</t>
  </si>
  <si>
    <t>TRINGA STAGNATILIS</t>
  </si>
  <si>
    <t>SKAND</t>
  </si>
  <si>
    <t>SKEDAND</t>
  </si>
  <si>
    <t>ANAS CLYPEATA</t>
  </si>
  <si>
    <t>DOHER</t>
  </si>
  <si>
    <t>DOMHERRE</t>
  </si>
  <si>
    <t>PYRRHULA PYRRHULA</t>
  </si>
  <si>
    <t>RÖDYK</t>
  </si>
  <si>
    <t>RÖDHUVAD DYKAND</t>
  </si>
  <si>
    <t>NETTA RUFINA</t>
  </si>
  <si>
    <t>DRSNÄ</t>
  </si>
  <si>
    <t>DRILLSNÄPPA</t>
  </si>
  <si>
    <t>ACTITIS HYPOLEUCOS</t>
  </si>
  <si>
    <t>GAMED</t>
  </si>
  <si>
    <t>DUBBELBECKASIN</t>
  </si>
  <si>
    <t>GALLINAGO MEDIA</t>
  </si>
  <si>
    <t xml:space="preserve">VIGG </t>
  </si>
  <si>
    <t>VIGG</t>
  </si>
  <si>
    <t>AYTHYA FULIGULA</t>
  </si>
  <si>
    <t>DUTRA</t>
  </si>
  <si>
    <t>DUBBELTRAST</t>
  </si>
  <si>
    <t>TURDUS VISCIVORUS</t>
  </si>
  <si>
    <t>DUHÖK</t>
  </si>
  <si>
    <t>DUVHÖK</t>
  </si>
  <si>
    <t>ACCIPITER GENTILIS</t>
  </si>
  <si>
    <t>EJDER</t>
  </si>
  <si>
    <t>SOMATERIA MOLLISSIMA</t>
  </si>
  <si>
    <t>AGBUT</t>
  </si>
  <si>
    <t>DUVHÖK (rasen buteoides)</t>
  </si>
  <si>
    <t>ACCIPITER GENTILIS BUTEOIDES</t>
  </si>
  <si>
    <t>PREJD</t>
  </si>
  <si>
    <t>PRAKTEJDER</t>
  </si>
  <si>
    <t>SOMATERIA SPECTABILIS</t>
  </si>
  <si>
    <t>AGGEN</t>
  </si>
  <si>
    <t>DUVHÖK (rasen gentilis)</t>
  </si>
  <si>
    <t>ACCIPITER GENTILIS GENTILIS</t>
  </si>
  <si>
    <t>LYMIN</t>
  </si>
  <si>
    <t>DVÄRGBECKASIN</t>
  </si>
  <si>
    <t>LYMNOCRYPTES MINIMUS</t>
  </si>
  <si>
    <t>HIHIS</t>
  </si>
  <si>
    <t>STRÖMAND</t>
  </si>
  <si>
    <t>HISTRIONICUS HISTRIONICUS</t>
  </si>
  <si>
    <t>TUAFE</t>
  </si>
  <si>
    <t>DVÄRGDUVA</t>
  </si>
  <si>
    <t>TURTUR AFER</t>
  </si>
  <si>
    <t>DVMÅS</t>
  </si>
  <si>
    <t>DVÄRGMÅS</t>
  </si>
  <si>
    <t>LARUS MINUTUS</t>
  </si>
  <si>
    <t>SJORR</t>
  </si>
  <si>
    <t>SJÖORRE</t>
  </si>
  <si>
    <t>MELANITTA NIGRA</t>
  </si>
  <si>
    <t>SVÄRT</t>
  </si>
  <si>
    <t>SVÄRTA</t>
  </si>
  <si>
    <t>MELANITTA FUSCA</t>
  </si>
  <si>
    <t>KNIPA</t>
  </si>
  <si>
    <t>BUCEPHALA CLANGULA</t>
  </si>
  <si>
    <t>DVSPA</t>
  </si>
  <si>
    <t>DVÄRGSPARV</t>
  </si>
  <si>
    <t>EMBERIZA PUSILLA</t>
  </si>
  <si>
    <t>SASKR</t>
  </si>
  <si>
    <t>SALSKRAKE</t>
  </si>
  <si>
    <t>MERGUS ALBELLUS</t>
  </si>
  <si>
    <t>DVSUM</t>
  </si>
  <si>
    <t>DVÄRGSUMPHÖNA</t>
  </si>
  <si>
    <t>PORZANA PUSILLA</t>
  </si>
  <si>
    <t>SMSKR</t>
  </si>
  <si>
    <t>SMÅSKRAKE</t>
  </si>
  <si>
    <t>MERGUS SERRATOR</t>
  </si>
  <si>
    <t>PHNEG</t>
  </si>
  <si>
    <t>DVÄRGSÅNGARE</t>
  </si>
  <si>
    <t>PHYLLOSCOPUS NEGLECTUS</t>
  </si>
  <si>
    <t>MEMER</t>
  </si>
  <si>
    <t>STORSKRAKE</t>
  </si>
  <si>
    <t>MERGUS MERGANSER</t>
  </si>
  <si>
    <t>OTSCO</t>
  </si>
  <si>
    <t>DVÄRGUV</t>
  </si>
  <si>
    <t>OTUS SCOPS</t>
  </si>
  <si>
    <t>ELCAE</t>
  </si>
  <si>
    <t>SVARTVINGAD GLADA</t>
  </si>
  <si>
    <t>ELANUS CAERULEUS</t>
  </si>
  <si>
    <t>HIPAL</t>
  </si>
  <si>
    <t>EKSÅNGARE</t>
  </si>
  <si>
    <t>HIPPOLAIS PALLIDA</t>
  </si>
  <si>
    <t>ENBEC</t>
  </si>
  <si>
    <t>ENKELBECKASIN</t>
  </si>
  <si>
    <t>GALLINAGO GALLINAGO</t>
  </si>
  <si>
    <t>GLADA</t>
  </si>
  <si>
    <t>RÖD GLADA</t>
  </si>
  <si>
    <t>MILVUS MILVUS</t>
  </si>
  <si>
    <t>ENTIT</t>
  </si>
  <si>
    <t>ENTITA</t>
  </si>
  <si>
    <t>PARUS PALUSTRIS</t>
  </si>
  <si>
    <t>FASAN</t>
  </si>
  <si>
    <t>PHASIANUS COLCHICUS</t>
  </si>
  <si>
    <t>GL*BR</t>
  </si>
  <si>
    <t>RÖD GLADA M * F BRUN GLADA (hybrid)</t>
  </si>
  <si>
    <t>HYBRID:MILVUS MILVUS * MILVUS MIGRAN</t>
  </si>
  <si>
    <t>FIGJU</t>
  </si>
  <si>
    <t>FISKGJUSE</t>
  </si>
  <si>
    <t>PANDION HALIAETUS</t>
  </si>
  <si>
    <t>FIMÅS</t>
  </si>
  <si>
    <t>FISKMÅS</t>
  </si>
  <si>
    <t>LARUS CANUS</t>
  </si>
  <si>
    <t>FITÄR</t>
  </si>
  <si>
    <t>FISKTÄRNA</t>
  </si>
  <si>
    <t>STERNA HIRUNDO</t>
  </si>
  <si>
    <t>HAÖRN</t>
  </si>
  <si>
    <t>HAVSÖRN</t>
  </si>
  <si>
    <t>HALIAEETUS ALBICILLA</t>
  </si>
  <si>
    <t>FJLAB</t>
  </si>
  <si>
    <t>FJÄLLABB</t>
  </si>
  <si>
    <t>STERCORARIUS LONGICAUDUS</t>
  </si>
  <si>
    <t>FJPIP</t>
  </si>
  <si>
    <t>FJÄLLPIPARE</t>
  </si>
  <si>
    <t>CHARADRIUS MORINELLUS</t>
  </si>
  <si>
    <t>STHÖK</t>
  </si>
  <si>
    <t>STÄPPHÖK</t>
  </si>
  <si>
    <t>CIRCUS MACROURUS</t>
  </si>
  <si>
    <t>FJRIP</t>
  </si>
  <si>
    <t>FJÄLLRIPA</t>
  </si>
  <si>
    <t>LAGOPUS MUTUS</t>
  </si>
  <si>
    <t>ÄNHÖK</t>
  </si>
  <si>
    <t>ÄNGSHÖK</t>
  </si>
  <si>
    <t>CIRCUS PYGARGUS</t>
  </si>
  <si>
    <t>FJUGG</t>
  </si>
  <si>
    <t>FJÄLLUGGLA</t>
  </si>
  <si>
    <t>NYCTEA SCANDIACA</t>
  </si>
  <si>
    <t>FJVRÅ</t>
  </si>
  <si>
    <t>FJÄLLVRÅK</t>
  </si>
  <si>
    <t>BUTEO LAGOPUS</t>
  </si>
  <si>
    <t>FLSÅN</t>
  </si>
  <si>
    <t>FLODSÅNGARE</t>
  </si>
  <si>
    <t>LOCUSTELLA FLUVIATILIS</t>
  </si>
  <si>
    <t>FOÄRL</t>
  </si>
  <si>
    <t>FORSÄRLA</t>
  </si>
  <si>
    <t>MOTACILLA CINEREA</t>
  </si>
  <si>
    <t>SPHÖK</t>
  </si>
  <si>
    <t>SPARVHÖK</t>
  </si>
  <si>
    <t>ACCIPITER NISUS</t>
  </si>
  <si>
    <t>FÄPIP</t>
  </si>
  <si>
    <t>FÄLTPIPLÄRKA</t>
  </si>
  <si>
    <t>ANTHUS CAMPESTRIS</t>
  </si>
  <si>
    <t>ORVRÅ</t>
  </si>
  <si>
    <t>ORMVRÅK</t>
  </si>
  <si>
    <t>BUTEO BUTEO</t>
  </si>
  <si>
    <t>FÄSÅN</t>
  </si>
  <si>
    <t>FÄLTSÅNGARE</t>
  </si>
  <si>
    <t>ACROCEPHALUS AGRICOLA</t>
  </si>
  <si>
    <t>BBUTE</t>
  </si>
  <si>
    <t>ORMVRÅK (rasen buteo)</t>
  </si>
  <si>
    <t>BUTEO B. BUTEO</t>
  </si>
  <si>
    <t>MUDAU</t>
  </si>
  <si>
    <t>GLASÖGONFLUGSNAPPARE</t>
  </si>
  <si>
    <t>MUSCICAPA DAURICA</t>
  </si>
  <si>
    <t>BBVUL</t>
  </si>
  <si>
    <t>ORMVRÅK (rasen vulpinus)</t>
  </si>
  <si>
    <t>BUTEO B. VULPINUS</t>
  </si>
  <si>
    <t>SYCON</t>
  </si>
  <si>
    <t>GLASÖGONSÅNGARE</t>
  </si>
  <si>
    <t>SYLVIA CONSPICILLATA</t>
  </si>
  <si>
    <t>GLSNÄ</t>
  </si>
  <si>
    <t>GLUTTSNÄPPA</t>
  </si>
  <si>
    <t>TRINGA NEBULARIA</t>
  </si>
  <si>
    <t>MISKR</t>
  </si>
  <si>
    <t>MINDRE SKRIKÖRN</t>
  </si>
  <si>
    <t>AQUILA POMARINA</t>
  </si>
  <si>
    <t>PHCOL</t>
  </si>
  <si>
    <t>GRANSÅNGARE</t>
  </si>
  <si>
    <t>PHYLLOSCOPUS COLLYBITA</t>
  </si>
  <si>
    <t>AQCLA</t>
  </si>
  <si>
    <t>STÖRRE SKRIKÖRN</t>
  </si>
  <si>
    <t>AQUILA CLANGA</t>
  </si>
  <si>
    <t>PCABI</t>
  </si>
  <si>
    <t>GRANSÅNGARE (rasen abietinus)</t>
  </si>
  <si>
    <t>PHYLLOSCOPUS COLLYBITA ABIETINUS</t>
  </si>
  <si>
    <t>AQRAP</t>
  </si>
  <si>
    <t>SAVANNÖRN</t>
  </si>
  <si>
    <t>AQUILA RAPAX</t>
  </si>
  <si>
    <t>PCCOL</t>
  </si>
  <si>
    <t>GRANSÅNGARE (rasen collybita)</t>
  </si>
  <si>
    <t>PHYLLOSCOPUS COLLYBITA COLLYBITA</t>
  </si>
  <si>
    <t>AQNIP</t>
  </si>
  <si>
    <t>STÄPPÖRN</t>
  </si>
  <si>
    <t>AQUILA NIPALENSIS</t>
  </si>
  <si>
    <t>PCTRI</t>
  </si>
  <si>
    <t>GRANSÅNGARE (rasen tristis)</t>
  </si>
  <si>
    <t>PHYLLOSCOPUS COLLYBITA TRISTIS</t>
  </si>
  <si>
    <t>KUÖRN</t>
  </si>
  <si>
    <t>KUNGSÖRN</t>
  </si>
  <si>
    <t>AQUILA CHRYSAETOS</t>
  </si>
  <si>
    <t>GRFLU</t>
  </si>
  <si>
    <t>GRÅ FLUGSNAPPARE</t>
  </si>
  <si>
    <t>MUSCICAPA STRIATA</t>
  </si>
  <si>
    <t>TOFAL</t>
  </si>
  <si>
    <t>TORNFALK</t>
  </si>
  <si>
    <t>FALCO TINNUNCULUS</t>
  </si>
  <si>
    <t>STFAL</t>
  </si>
  <si>
    <t>STENFALK</t>
  </si>
  <si>
    <t>FALCO COLUMBARIUS</t>
  </si>
  <si>
    <t>LÄFAL</t>
  </si>
  <si>
    <t>LÄRKFALK</t>
  </si>
  <si>
    <t>FALCO SUBBUTEO</t>
  </si>
  <si>
    <t>JAFAL</t>
  </si>
  <si>
    <t>JAKTFALK</t>
  </si>
  <si>
    <t>FALCO RUSTICOLUS</t>
  </si>
  <si>
    <t>TUOBS</t>
  </si>
  <si>
    <t>GRÅHALSAD TRAST</t>
  </si>
  <si>
    <t>TURDUS OBSCURUS</t>
  </si>
  <si>
    <t>PIFAL</t>
  </si>
  <si>
    <t>PILGRIMSFALK</t>
  </si>
  <si>
    <t>FALCO PEREGRINUS</t>
  </si>
  <si>
    <t>PAGRI</t>
  </si>
  <si>
    <t>GRÅHUVAD SPARV</t>
  </si>
  <si>
    <t>PASSER GRISEUS</t>
  </si>
  <si>
    <t>JÄRPE</t>
  </si>
  <si>
    <t>BONASA BONASIA</t>
  </si>
  <si>
    <t>CAFLA</t>
  </si>
  <si>
    <t>GRÅSISKA</t>
  </si>
  <si>
    <t>CARDUELIS FLAMMEA</t>
  </si>
  <si>
    <t>CFCAB</t>
  </si>
  <si>
    <t>GRÅSISKA (rasen cabaret)</t>
  </si>
  <si>
    <t>CARDUELIS FLAMMEA CABARET</t>
  </si>
  <si>
    <t xml:space="preserve">ORRE </t>
  </si>
  <si>
    <t>ORRE</t>
  </si>
  <si>
    <t>TETRAO TETRIX</t>
  </si>
  <si>
    <t>CFMEA</t>
  </si>
  <si>
    <t>GRÅSISKA (rasen flammea)</t>
  </si>
  <si>
    <t>CARDUELIS FLAMMEA FLAMMEA</t>
  </si>
  <si>
    <t>TJÄDE</t>
  </si>
  <si>
    <t>TJÄDER</t>
  </si>
  <si>
    <t>TETRAO UROGALLUS</t>
  </si>
  <si>
    <t>CFROS</t>
  </si>
  <si>
    <t>GRÅSISKA (rasen rostrata)</t>
  </si>
  <si>
    <t>CARDUELIS F. ROSTRATA</t>
  </si>
  <si>
    <t>TJORZ</t>
  </si>
  <si>
    <t>TJÄDER / ORRE (hybrid) `RACKELHANE`</t>
  </si>
  <si>
    <t>HYBRID: TETRAO UROGALLUS/TETRIX</t>
  </si>
  <si>
    <t>SNCAZ</t>
  </si>
  <si>
    <t>GRÅSISKA / SNÖSISKA (intermediär)</t>
  </si>
  <si>
    <t>INTERM.: CARDUELIS FLAMMEA/HORNEMANNI</t>
  </si>
  <si>
    <t>RAHÖN</t>
  </si>
  <si>
    <t>RAPPHÖNA</t>
  </si>
  <si>
    <t>PERDIX PERDIX</t>
  </si>
  <si>
    <t>GRSPA</t>
  </si>
  <si>
    <t>GRÅSPARV</t>
  </si>
  <si>
    <t>PASSER DOMESTICUS</t>
  </si>
  <si>
    <t>VAKTE</t>
  </si>
  <si>
    <t>VAKTEL</t>
  </si>
  <si>
    <t>COTURNIX COTURNIX</t>
  </si>
  <si>
    <t>GRPIB</t>
  </si>
  <si>
    <t>GRÅSPARV / PILFINK (hybrid)</t>
  </si>
  <si>
    <t>HYBRID: PASSER DOMESTICUS/MONTANUS</t>
  </si>
  <si>
    <t>GRBPI</t>
  </si>
  <si>
    <t>VARAL</t>
  </si>
  <si>
    <t>VATTENRALL</t>
  </si>
  <si>
    <t>RALLUS AQUATICUS</t>
  </si>
  <si>
    <t>PIGRB</t>
  </si>
  <si>
    <t>HYBRID: PASSER MONTANUS/DOMESTICUS</t>
  </si>
  <si>
    <t>SMSUM</t>
  </si>
  <si>
    <t>SMÅFLÄCKIG SUMPHÖNA</t>
  </si>
  <si>
    <t>PORZANA PORZANA</t>
  </si>
  <si>
    <t>PIBGR</t>
  </si>
  <si>
    <t>MISUM</t>
  </si>
  <si>
    <t>MINDRE SUMPHÖNA</t>
  </si>
  <si>
    <t>PORZANA PARVA</t>
  </si>
  <si>
    <t>PIGRX</t>
  </si>
  <si>
    <t>HYBRID?: PASSER MONTANUS/DOMESTICUS</t>
  </si>
  <si>
    <t>PIGRY</t>
  </si>
  <si>
    <t>KOKNA</t>
  </si>
  <si>
    <t>KORNKNARR</t>
  </si>
  <si>
    <t>CREX CREX</t>
  </si>
  <si>
    <t>PIGRZ</t>
  </si>
  <si>
    <t>RÖHÖN</t>
  </si>
  <si>
    <t>RÖRHÖNA</t>
  </si>
  <si>
    <t>GALLINULA CHLOROPUS</t>
  </si>
  <si>
    <t>GR*PI</t>
  </si>
  <si>
    <t>GRÅSPARV M * F PILFINK (hybrid)</t>
  </si>
  <si>
    <t>HYBRID: PASSER DOMESTICUS * MONTANUS</t>
  </si>
  <si>
    <t>SOHÖN</t>
  </si>
  <si>
    <t>SOTHÖNA</t>
  </si>
  <si>
    <t>FULICA ATRA</t>
  </si>
  <si>
    <t>GRSPE</t>
  </si>
  <si>
    <t>GRÅSPETT</t>
  </si>
  <si>
    <t>PICUS CANUS</t>
  </si>
  <si>
    <t>TRANA</t>
  </si>
  <si>
    <t>GRUS GRUS</t>
  </si>
  <si>
    <t>GRTRU</t>
  </si>
  <si>
    <t>GRÅTRUT</t>
  </si>
  <si>
    <t>LARUS ARGENTATUS</t>
  </si>
  <si>
    <t>OTTAR</t>
  </si>
  <si>
    <t>STORTRAPP</t>
  </si>
  <si>
    <t>OTIS TARDA</t>
  </si>
  <si>
    <t>LATAT</t>
  </si>
  <si>
    <t>GRÅTRUT (rasen argentatus)</t>
  </si>
  <si>
    <t>LARUS A. ARGENTATUS</t>
  </si>
  <si>
    <t>HAOST</t>
  </si>
  <si>
    <t>STRANDSKATA</t>
  </si>
  <si>
    <t>HAEMATOPUS OSTRALEGUS</t>
  </si>
  <si>
    <t>LATEU</t>
  </si>
  <si>
    <t>GRÅTRUT (rasen argenteus)</t>
  </si>
  <si>
    <t>LARUS A. ARGENTEUS</t>
  </si>
  <si>
    <t>SKFLÄ</t>
  </si>
  <si>
    <t>SKÄRFLÄCKA</t>
  </si>
  <si>
    <t>RECURVIROSTRA AVOSETTA</t>
  </si>
  <si>
    <t>LAHEU</t>
  </si>
  <si>
    <t>GRÅTRUT (rasen heuglini)</t>
  </si>
  <si>
    <t>LARUS A. HEUGLINI</t>
  </si>
  <si>
    <t>HÄPIP</t>
  </si>
  <si>
    <t>HÄGERPIPARE</t>
  </si>
  <si>
    <t>DROMAS ARDEOLA</t>
  </si>
  <si>
    <t>MISTR</t>
  </si>
  <si>
    <t>MINDRE STRANDPIPARE</t>
  </si>
  <si>
    <t>CHARADRIUS DUBIUS</t>
  </si>
  <si>
    <t>GRTRZ</t>
  </si>
  <si>
    <t>GRÄSHOPP- / TRÄSKSÅNGARE (hybrid)</t>
  </si>
  <si>
    <t>HYBRID: LOCUSTELLA NAEVIA/LANCEOLATA</t>
  </si>
  <si>
    <t>STSTR</t>
  </si>
  <si>
    <t>STÖRRE STRANDPIPARE</t>
  </si>
  <si>
    <t>CHARADRIUS HIATICULA</t>
  </si>
  <si>
    <t>LONAE</t>
  </si>
  <si>
    <t>GRÄSHOPPSÅNGARE</t>
  </si>
  <si>
    <t>LOCUSTELLA NAEVIA</t>
  </si>
  <si>
    <t>HIATI</t>
  </si>
  <si>
    <t>ST. STRANDPIPARE (rasen hiaticula)</t>
  </si>
  <si>
    <t>CHARADRIUS HIATICULA HIATICULA</t>
  </si>
  <si>
    <t>CIJUN</t>
  </si>
  <si>
    <t>GRÄSSÅNGARE</t>
  </si>
  <si>
    <t>CISTICOLA JUNCIDIS</t>
  </si>
  <si>
    <t>TUNDR</t>
  </si>
  <si>
    <t>ST. STRANDPIPARE (rasen tundrae)</t>
  </si>
  <si>
    <t>CHARADRIUS HIATICULA TUNDRAE</t>
  </si>
  <si>
    <t>MESUP</t>
  </si>
  <si>
    <t>GRÖN BIÄTARE</t>
  </si>
  <si>
    <t>MEROPS SUPERCILIOSUS</t>
  </si>
  <si>
    <t>GRBEN</t>
  </si>
  <si>
    <t>GRÖNBENA</t>
  </si>
  <si>
    <t>TRINGA GLAREOLA</t>
  </si>
  <si>
    <t>SVSTR</t>
  </si>
  <si>
    <t>SVARTBENT STRANDPIPARE</t>
  </si>
  <si>
    <t>CHARADRIUS ALEXANDRINUS</t>
  </si>
  <si>
    <t>GRFIN</t>
  </si>
  <si>
    <t>GRÖNFINK</t>
  </si>
  <si>
    <t>CARDUELIS CHLORIS</t>
  </si>
  <si>
    <t>CHMON</t>
  </si>
  <si>
    <t>MONGOLPIPARE</t>
  </si>
  <si>
    <t>CHARADRIUS MONGOLUS</t>
  </si>
  <si>
    <t>GRGÖL</t>
  </si>
  <si>
    <t>GRÖNGÖLING</t>
  </si>
  <si>
    <t>PICUS VIRIDIS</t>
  </si>
  <si>
    <t>ÖKPIP</t>
  </si>
  <si>
    <t>ÖKENPIPARE</t>
  </si>
  <si>
    <t>CHARADRIUS LESCHENAULTII</t>
  </si>
  <si>
    <t>CASPI</t>
  </si>
  <si>
    <t>GRÖNSISKA</t>
  </si>
  <si>
    <t>CARDUELIS SPINUS</t>
  </si>
  <si>
    <t>PHSIB</t>
  </si>
  <si>
    <t>GRÖNSÅNGARE</t>
  </si>
  <si>
    <t>PHYLLOSCOPUS SIBILATRIX</t>
  </si>
  <si>
    <t>ZODAU</t>
  </si>
  <si>
    <t>GULDTRAST</t>
  </si>
  <si>
    <t>ZOOTHERA DAUMA</t>
  </si>
  <si>
    <t>SITUN</t>
  </si>
  <si>
    <t>SIBIRISK TUNDRAPIPARE</t>
  </si>
  <si>
    <t>PLUVIALIS FULVA</t>
  </si>
  <si>
    <t>GUHÄM</t>
  </si>
  <si>
    <t>GULHÄMPLING</t>
  </si>
  <si>
    <t>SERINUS SERINUS</t>
  </si>
  <si>
    <t>LJPIP</t>
  </si>
  <si>
    <t>LJUNGPIPARE</t>
  </si>
  <si>
    <t>PLUVIALIS APRICARIA</t>
  </si>
  <si>
    <t>GUSPA</t>
  </si>
  <si>
    <t>GULSPARV</t>
  </si>
  <si>
    <t>EMBERIZA CITRINELLA</t>
  </si>
  <si>
    <t>PAAPR</t>
  </si>
  <si>
    <t>LJUNGPIPARE (rasen apricaria)</t>
  </si>
  <si>
    <t>PLUVIALIS A. APRICARIA</t>
  </si>
  <si>
    <t>PEXAN</t>
  </si>
  <si>
    <t>GULSTRUPIG STENSPARV</t>
  </si>
  <si>
    <t>PETRONIA XANTHOCOLLIS</t>
  </si>
  <si>
    <t>PAALT</t>
  </si>
  <si>
    <t>LJUNGPIPARE (rasen altifrons)</t>
  </si>
  <si>
    <t>PLUVIALIS A. ALTIFRONS</t>
  </si>
  <si>
    <t>GUÄRL</t>
  </si>
  <si>
    <t>GULÄRLA</t>
  </si>
  <si>
    <t>MOTACILLA FLAVA</t>
  </si>
  <si>
    <t>KUPIP</t>
  </si>
  <si>
    <t>KUSTPIPARE</t>
  </si>
  <si>
    <t>PLUVIALIS SQUATAROLA</t>
  </si>
  <si>
    <t>MFFEL</t>
  </si>
  <si>
    <t>GULÄRLA (rasen feldegg)</t>
  </si>
  <si>
    <t>MOTACILLA FLAVA FELDEGG</t>
  </si>
  <si>
    <t>VASPI</t>
  </si>
  <si>
    <t>SPORRVIPA</t>
  </si>
  <si>
    <t>HOPLOPTERUS SPINOSUS</t>
  </si>
  <si>
    <t>MFAVA</t>
  </si>
  <si>
    <t>GULÄRLA (rasen flava)</t>
  </si>
  <si>
    <t>MOTACILLA FLAVA FLAVA</t>
  </si>
  <si>
    <t>TOVIP</t>
  </si>
  <si>
    <t>TOFSVIPA</t>
  </si>
  <si>
    <t>VANELLUS VANELLUS</t>
  </si>
  <si>
    <t>MFISS</t>
  </si>
  <si>
    <t>GULÄRLA (rasen flavissima)</t>
  </si>
  <si>
    <t>MOTACILLA FLAVA FLAVISSIMA</t>
  </si>
  <si>
    <t>KOSNÄ</t>
  </si>
  <si>
    <t>KOLYMASNÄPPA</t>
  </si>
  <si>
    <t>CALIDRIS TENUIROSTRIS</t>
  </si>
  <si>
    <t>MFTHU</t>
  </si>
  <si>
    <t>GULÄRLA (rasen thunbergi)</t>
  </si>
  <si>
    <t>MOTACILLA FLAVA THUNBERGI</t>
  </si>
  <si>
    <t>KUSNÄ</t>
  </si>
  <si>
    <t>KUSTSNÄPPA</t>
  </si>
  <si>
    <t>CALIDRIS CANUTUS</t>
  </si>
  <si>
    <t>GYSPA</t>
  </si>
  <si>
    <t>GYLLENSPARV</t>
  </si>
  <si>
    <t>EMBERIZA AUREOLA</t>
  </si>
  <si>
    <t>SALÖP</t>
  </si>
  <si>
    <t>SANDLÖPARE</t>
  </si>
  <si>
    <t>CALIDRIS ALBA</t>
  </si>
  <si>
    <t>GÄSMY</t>
  </si>
  <si>
    <t>GÄRDSMYG</t>
  </si>
  <si>
    <t>TROGLODYTES TROGLODYTES</t>
  </si>
  <si>
    <t>CARUF</t>
  </si>
  <si>
    <t>RÖDHALSAD SNÄPPA</t>
  </si>
  <si>
    <t>CALIDRIS RUFICOLLIS</t>
  </si>
  <si>
    <t xml:space="preserve">GÖK  </t>
  </si>
  <si>
    <t>GÖK</t>
  </si>
  <si>
    <t>CUCULUS CANORUS</t>
  </si>
  <si>
    <t>SMSNÄ</t>
  </si>
  <si>
    <t>SMÅSNÄPPA</t>
  </si>
  <si>
    <t>CALIDRIS MINUTA</t>
  </si>
  <si>
    <t>GÖTYT</t>
  </si>
  <si>
    <t>GÖKTYTA</t>
  </si>
  <si>
    <t>JYNX TORQUILLA</t>
  </si>
  <si>
    <t>MOSNÄ</t>
  </si>
  <si>
    <t>MOSNÄPPA</t>
  </si>
  <si>
    <t>CALIDRIS TEMMINCKII</t>
  </si>
  <si>
    <t>HA*SV</t>
  </si>
  <si>
    <t>HALSB.FLUGSN M * F S.V.FLUGSN (hybrid)</t>
  </si>
  <si>
    <t>HYBRID: FICEDULA ALBICOLLIS * HYPOLEUCA</t>
  </si>
  <si>
    <t>LÅSNÄ</t>
  </si>
  <si>
    <t>LÅNGTÅSNÄPPA</t>
  </si>
  <si>
    <t>CALIDRIS SUBMINUTA</t>
  </si>
  <si>
    <t>HAFLU</t>
  </si>
  <si>
    <t>HALSBANDSFLUGSNAPPARE</t>
  </si>
  <si>
    <t>FICEDULA ALBICOLLIS</t>
  </si>
  <si>
    <t>VISNÄ</t>
  </si>
  <si>
    <t>VITGUMPSNÄPPA</t>
  </si>
  <si>
    <t>CALIDRIS FUSCICOLLIS</t>
  </si>
  <si>
    <t>TUSNÄ</t>
  </si>
  <si>
    <t>TUVSNÄPPA</t>
  </si>
  <si>
    <t>CALIDRIS MELANOTOS</t>
  </si>
  <si>
    <t>HATRU</t>
  </si>
  <si>
    <t>HAVSTRUT</t>
  </si>
  <si>
    <t>LARUS MARINUS</t>
  </si>
  <si>
    <t>SPSNÄ</t>
  </si>
  <si>
    <t>SPOVSNÄPPA</t>
  </si>
  <si>
    <t>CALIDRIS FERRUGINEA</t>
  </si>
  <si>
    <t>CAMAR</t>
  </si>
  <si>
    <t>SKÄRSNÄPPA</t>
  </si>
  <si>
    <t>CALIDRIS MARITIMA</t>
  </si>
  <si>
    <t>HEPIP</t>
  </si>
  <si>
    <t>HEDPIPLÄRKA</t>
  </si>
  <si>
    <t>ANTHUS RUBESCENS</t>
  </si>
  <si>
    <t>KÄSNÄ</t>
  </si>
  <si>
    <t>KÄRRSNÄPPA</t>
  </si>
  <si>
    <t>CALIDRIS ALPINA</t>
  </si>
  <si>
    <t>ASOTU</t>
  </si>
  <si>
    <t>HORNUGGLA</t>
  </si>
  <si>
    <t>ASIO OTUS</t>
  </si>
  <si>
    <t>CAALP</t>
  </si>
  <si>
    <t>KÄRRSNÄPPA (rasen alpina)</t>
  </si>
  <si>
    <t>CALIDRIS ALPINA ALPINA</t>
  </si>
  <si>
    <t>HUSVA</t>
  </si>
  <si>
    <t>HUSSVALA</t>
  </si>
  <si>
    <t>DELICHON URBICA</t>
  </si>
  <si>
    <t>CAARC</t>
  </si>
  <si>
    <t>KÄRRSNÄPPA (rasen arctica)</t>
  </si>
  <si>
    <t>CALIDRIS ALPINA ARCTICA</t>
  </si>
  <si>
    <t>HULAB</t>
  </si>
  <si>
    <t>HUSSVALA / LADUSVALA (hybrid)</t>
  </si>
  <si>
    <t>HYBRID: DELICHON URBICA/HIRUNDO RUSTICA</t>
  </si>
  <si>
    <t>CASCH</t>
  </si>
  <si>
    <t>KÄRRSNÄPPA (rasen schinzii)</t>
  </si>
  <si>
    <t>CALIDRIS ALPINA SCHINZII</t>
  </si>
  <si>
    <t>HUBLA</t>
  </si>
  <si>
    <t>CACEN</t>
  </si>
  <si>
    <t>KÄRRSNÄPPA (rasen centralis)</t>
  </si>
  <si>
    <t>CALIDRIS ALPINA CENTRALIS</t>
  </si>
  <si>
    <t>HULAX</t>
  </si>
  <si>
    <t>HYBRID?:DELICHON URBICA/HIRUNDO RUSTICA</t>
  </si>
  <si>
    <t>SPKÄX</t>
  </si>
  <si>
    <t>SPOVSNÄPPA / KÄRRSNÄPPA (hybrid)</t>
  </si>
  <si>
    <t>HYBRID?: CALIDRIS FERRUGINEA/ALPINA</t>
  </si>
  <si>
    <t>HULAY</t>
  </si>
  <si>
    <t>SPKÄZ</t>
  </si>
  <si>
    <t>HYBRID: CALIDRIS FERRUGINEA/ALPINA</t>
  </si>
  <si>
    <t>HULAZ</t>
  </si>
  <si>
    <t>MYSNÄ</t>
  </si>
  <si>
    <t>MYRSNÄPPA</t>
  </si>
  <si>
    <t>LIMICOLA FALCINELLUS</t>
  </si>
  <si>
    <t>HU*LA</t>
  </si>
  <si>
    <t>HUSSVALA M * F LADUSVALA (hybrid)</t>
  </si>
  <si>
    <t>HYBRID:DELICHON URBICA * HIRUNDO RUSTICA</t>
  </si>
  <si>
    <t>PRLÖP</t>
  </si>
  <si>
    <t>PRÄRIELÖPARE</t>
  </si>
  <si>
    <t>TRYNGITES SUBRUFICOLLIS</t>
  </si>
  <si>
    <t>EMCIR</t>
  </si>
  <si>
    <t>HÄCKSPARV</t>
  </si>
  <si>
    <t>EMBERIZA CIRLUS</t>
  </si>
  <si>
    <t>HÄMPL</t>
  </si>
  <si>
    <t>HÄMPLING</t>
  </si>
  <si>
    <t>CARDUELIS CANNABINA</t>
  </si>
  <si>
    <t>HÄFÅG</t>
  </si>
  <si>
    <t>HÄRFÅGEL</t>
  </si>
  <si>
    <t>UPUPA EPOPS</t>
  </si>
  <si>
    <t>HIICT</t>
  </si>
  <si>
    <t>HÄRMSÅNGARE</t>
  </si>
  <si>
    <t>HIPPOLAIS ICTERINA</t>
  </si>
  <si>
    <t>STBEC</t>
  </si>
  <si>
    <t>STÖRRE BECKASINSNÄPPA</t>
  </si>
  <si>
    <t>LIMNODROMUS SCOLOPACEUS</t>
  </si>
  <si>
    <t>HÖSÅN</t>
  </si>
  <si>
    <t>HÖKSÅNGARE</t>
  </si>
  <si>
    <t>SYLVIA NISORIA</t>
  </si>
  <si>
    <t>MOKUL</t>
  </si>
  <si>
    <t>MORKULLA</t>
  </si>
  <si>
    <t>SCOLOPAX RUSTICOLA</t>
  </si>
  <si>
    <t>SUULU</t>
  </si>
  <si>
    <t>HÖKUGGLA</t>
  </si>
  <si>
    <t>SURNIA ULULA</t>
  </si>
  <si>
    <t>RÖSPO</t>
  </si>
  <si>
    <t>RÖDSPOV</t>
  </si>
  <si>
    <t>LIMOSA LIMOSA</t>
  </si>
  <si>
    <t>IBGRA</t>
  </si>
  <si>
    <t>IBERISK GRANSÅNGARE</t>
  </si>
  <si>
    <t>PHYLLOSCOPUS IBERICUS</t>
  </si>
  <si>
    <t>LLLIM</t>
  </si>
  <si>
    <t>RÖDSPOV (rasen limosa)</t>
  </si>
  <si>
    <t>LIMOSA L. LIMOSA</t>
  </si>
  <si>
    <t>ILTÄR</t>
  </si>
  <si>
    <t>ILTÄRNA</t>
  </si>
  <si>
    <t>STERNA BENGALENSIS</t>
  </si>
  <si>
    <t>LLISL</t>
  </si>
  <si>
    <t>RÖDSPOV (rasen islandica)</t>
  </si>
  <si>
    <t>LIMOSA L. ISLANDICA</t>
  </si>
  <si>
    <t>INSIL</t>
  </si>
  <si>
    <t>INDISK SILVERNÄBB</t>
  </si>
  <si>
    <t>EUODICE MALABARICA</t>
  </si>
  <si>
    <t>MYSPO</t>
  </si>
  <si>
    <t>MYRSPOV</t>
  </si>
  <si>
    <t>LIMOSA LAPPONICA</t>
  </si>
  <si>
    <t>OEISA</t>
  </si>
  <si>
    <t>ISABELLASTENSKVÄTTA</t>
  </si>
  <si>
    <t>OENANTHE ISABELLINA</t>
  </si>
  <si>
    <t>SMSPO</t>
  </si>
  <si>
    <t>SMÅSPOV</t>
  </si>
  <si>
    <t>NUMENIUS PHAEOPUS</t>
  </si>
  <si>
    <t>ISTÖR</t>
  </si>
  <si>
    <t>ISABELLATÖRNSKATA</t>
  </si>
  <si>
    <t>LANIUS ISABELLINUS</t>
  </si>
  <si>
    <t>STSPO</t>
  </si>
  <si>
    <t>STORSPOV</t>
  </si>
  <si>
    <t>NUMENIUS ARQUATA</t>
  </si>
  <si>
    <t>ISMÅS</t>
  </si>
  <si>
    <t>PAGOPHILA EBURNEA</t>
  </si>
  <si>
    <t>SVSNÄ</t>
  </si>
  <si>
    <t>SVARTSNÄPPA</t>
  </si>
  <si>
    <t>TRINGA ERYTHROPUS</t>
  </si>
  <si>
    <t>RÖBEN</t>
  </si>
  <si>
    <t>RÖDBENA</t>
  </si>
  <si>
    <t>TRINGA TOTANUS</t>
  </si>
  <si>
    <t>JOUGG</t>
  </si>
  <si>
    <t>JORDUGGLA</t>
  </si>
  <si>
    <t>ASIO FLAMMEUS</t>
  </si>
  <si>
    <t>TTTOT</t>
  </si>
  <si>
    <t>RÖDBENA (rasen totanus)</t>
  </si>
  <si>
    <t>TRINGA T. TOTANUS</t>
  </si>
  <si>
    <t>JÄSPA</t>
  </si>
  <si>
    <t>JÄRNSPARV</t>
  </si>
  <si>
    <t>PRUNELLA MODULARIS</t>
  </si>
  <si>
    <t>TTROB</t>
  </si>
  <si>
    <t>RÖDBENA (rasen robusta)</t>
  </si>
  <si>
    <t>TRINGA T. ROBUSTA</t>
  </si>
  <si>
    <t xml:space="preserve">KAJA </t>
  </si>
  <si>
    <t>KAJA</t>
  </si>
  <si>
    <t>CORVUS MONEDULA</t>
  </si>
  <si>
    <t>TROCH</t>
  </si>
  <si>
    <t>SKOGSSNÄPPA</t>
  </si>
  <si>
    <t>TRINGA OCHROPUS</t>
  </si>
  <si>
    <t>LACAC</t>
  </si>
  <si>
    <t>KASPISK TRUT</t>
  </si>
  <si>
    <t>LARUS CACHINNANS</t>
  </si>
  <si>
    <t xml:space="preserve">KASS </t>
  </si>
  <si>
    <t>KASSERADE RING(AR)</t>
  </si>
  <si>
    <t>TESNÄ</t>
  </si>
  <si>
    <t>TEREKSNÄPPA</t>
  </si>
  <si>
    <t>XENUS CINEREUS</t>
  </si>
  <si>
    <t>KAUGG</t>
  </si>
  <si>
    <t>KATTUGGLA</t>
  </si>
  <si>
    <t>STRIX ALUCO</t>
  </si>
  <si>
    <t>PTNIT</t>
  </si>
  <si>
    <t>KAUKASISK LUNDSÅNGARE</t>
  </si>
  <si>
    <t>PHYLLOSCOPUS TROCHILOIDES NITIDUS</t>
  </si>
  <si>
    <t>ROKAR</t>
  </si>
  <si>
    <t>ROSKARL</t>
  </si>
  <si>
    <t>ARENARIA INTERPRES</t>
  </si>
  <si>
    <t>KETÄR</t>
  </si>
  <si>
    <t>KENTSK TÄRNA</t>
  </si>
  <si>
    <t>STERNA SANDVICENSIS</t>
  </si>
  <si>
    <t>SMSIM</t>
  </si>
  <si>
    <t>SMALNÄBBAD SIMSNÄPPA</t>
  </si>
  <si>
    <t>PHALAROPUS LOBATUS</t>
  </si>
  <si>
    <t>KLSPA</t>
  </si>
  <si>
    <t>KLIPPSPARV</t>
  </si>
  <si>
    <t>EMBERIZA CIA</t>
  </si>
  <si>
    <t xml:space="preserve">LABB </t>
  </si>
  <si>
    <t>KUSTLABB</t>
  </si>
  <si>
    <t>STERCORARIUS PARASITICUS</t>
  </si>
  <si>
    <t>KOTRA</t>
  </si>
  <si>
    <t>KOLTRAST</t>
  </si>
  <si>
    <t>TURDUS MERULA</t>
  </si>
  <si>
    <t>STLAB</t>
  </si>
  <si>
    <t>STORLABB</t>
  </si>
  <si>
    <t>STERCORARIUS SKUA</t>
  </si>
  <si>
    <t>SOMÅS</t>
  </si>
  <si>
    <t>SOTMÅS</t>
  </si>
  <si>
    <t>LARUS HEMPRICHII</t>
  </si>
  <si>
    <t>SVTRU</t>
  </si>
  <si>
    <t>SVARTHUVAD TRUT</t>
  </si>
  <si>
    <t>LARUS ICHTHYAETUS</t>
  </si>
  <si>
    <t>KOSPA</t>
  </si>
  <si>
    <t>KORNSPARV</t>
  </si>
  <si>
    <t>MILIARIA CALANDRA</t>
  </si>
  <si>
    <t>SVMÅS</t>
  </si>
  <si>
    <t>SVARTHUVAD MÅS</t>
  </si>
  <si>
    <t>LARUS MELANOCEPHALUS</t>
  </si>
  <si>
    <t xml:space="preserve">KORP </t>
  </si>
  <si>
    <t>KORP</t>
  </si>
  <si>
    <t>CORVUS CORAX</t>
  </si>
  <si>
    <t>LMLRZ</t>
  </si>
  <si>
    <t>SVARTHUVAD MÅS / SKRATTMÅS (hybrid)</t>
  </si>
  <si>
    <t>HYBRID:LARUS MELANOCEPHALUS/RIDIBUNDUS</t>
  </si>
  <si>
    <t>KOLÄR</t>
  </si>
  <si>
    <t>KORTTÅLÄRKA</t>
  </si>
  <si>
    <t>CALANDRELLA BRACHYDACTYLA</t>
  </si>
  <si>
    <t>TÄMÅS</t>
  </si>
  <si>
    <t>TÄRNMÅS</t>
  </si>
  <si>
    <t>LARUS SABINI</t>
  </si>
  <si>
    <t>KRÅKA</t>
  </si>
  <si>
    <t>CORVUS CORONE</t>
  </si>
  <si>
    <t>SKMÅS</t>
  </si>
  <si>
    <t>SKRATTMÅS</t>
  </si>
  <si>
    <t>LARUS RIDIBUNDUS</t>
  </si>
  <si>
    <t>CCNIX</t>
  </si>
  <si>
    <t>KRÅKA (rasen cornix)</t>
  </si>
  <si>
    <t>CORVUS CORONE CORNIX</t>
  </si>
  <si>
    <t>LÅMÅS</t>
  </si>
  <si>
    <t>LÅNGNÄBBAD MÅS</t>
  </si>
  <si>
    <t>LARUS GENEI</t>
  </si>
  <si>
    <t>CCONE</t>
  </si>
  <si>
    <t>KRÅKA (rasen corone)</t>
  </si>
  <si>
    <t>CORVUS CORONE CORONE</t>
  </si>
  <si>
    <t>KUFIS</t>
  </si>
  <si>
    <t>KUNGSFISKARE</t>
  </si>
  <si>
    <t>ALCEDO ATTHIS</t>
  </si>
  <si>
    <t>SITRU</t>
  </si>
  <si>
    <t>SILLTRUT</t>
  </si>
  <si>
    <t>LARUS FUSCUS</t>
  </si>
  <si>
    <t>KUFÅG</t>
  </si>
  <si>
    <t>KUNGSFÅGEL</t>
  </si>
  <si>
    <t>REGULUS REGULUS</t>
  </si>
  <si>
    <t>LFFUS</t>
  </si>
  <si>
    <t>SILLTRUT (rasen fuscus)</t>
  </si>
  <si>
    <t>LARUS F. FUSCUS</t>
  </si>
  <si>
    <t>KUSÅN</t>
  </si>
  <si>
    <t>KUNGSFÅGELSÅNGARE</t>
  </si>
  <si>
    <t>PHYLLOSCOPUS PROREGULUS</t>
  </si>
  <si>
    <t>LFGRA</t>
  </si>
  <si>
    <t>SILLTRUT (rasen graelsii)</t>
  </si>
  <si>
    <t>LARUS F. GRAELSII</t>
  </si>
  <si>
    <t>LFINT</t>
  </si>
  <si>
    <t>SILLTRUT (rasen intermedius)</t>
  </si>
  <si>
    <t>LARUS F. INTERMEDIUS</t>
  </si>
  <si>
    <t>LAMIC</t>
  </si>
  <si>
    <t>MEDELHAVSGRÅTRUT</t>
  </si>
  <si>
    <t>LARUS MICHAHELLIS</t>
  </si>
  <si>
    <t>LAGLA</t>
  </si>
  <si>
    <t>VITVINGAD TRUT</t>
  </si>
  <si>
    <t>LARUS GLAUCOIDES</t>
  </si>
  <si>
    <t>LAHYP</t>
  </si>
  <si>
    <t>VITTRUT</t>
  </si>
  <si>
    <t>LARUS HYPERBOREUS</t>
  </si>
  <si>
    <t>KRÅNG</t>
  </si>
  <si>
    <t>KÄRRSÅNGARE</t>
  </si>
  <si>
    <t>ACROCEPHALUS PALUSTRIS</t>
  </si>
  <si>
    <t>LASVA</t>
  </si>
  <si>
    <t>LADUSVALA</t>
  </si>
  <si>
    <t>HIRUNDO RUSTICA</t>
  </si>
  <si>
    <t>ROMÅS</t>
  </si>
  <si>
    <t>ROSENMÅS</t>
  </si>
  <si>
    <t>RHODOSTETHIA ROSEA</t>
  </si>
  <si>
    <t>LAHUB</t>
  </si>
  <si>
    <t>LADUSVALA / HUSSVALA (hybrid)</t>
  </si>
  <si>
    <t>HYBRID: HIRUNDO RUSTICA/DELICHON URBICA</t>
  </si>
  <si>
    <t>TRMÅS</t>
  </si>
  <si>
    <t>TRETÅIG MÅS</t>
  </si>
  <si>
    <t>RISSA TRIDACTYLA</t>
  </si>
  <si>
    <t>LABHU</t>
  </si>
  <si>
    <t>LA*HU</t>
  </si>
  <si>
    <t>LADUSVALA M * F HUSSVALA (hybrid)</t>
  </si>
  <si>
    <t>HYBRID:HIRUNDO RUSTICA * DELICHON URBICA</t>
  </si>
  <si>
    <t>SATÄR</t>
  </si>
  <si>
    <t>SANDTÄRNA</t>
  </si>
  <si>
    <t>GELOCHELIDON NILOTICA</t>
  </si>
  <si>
    <t>LAMES</t>
  </si>
  <si>
    <t>LAPPMES</t>
  </si>
  <si>
    <t>PARUS CINCTUS</t>
  </si>
  <si>
    <t>SKTÄR</t>
  </si>
  <si>
    <t>SKRÄNTÄRNA</t>
  </si>
  <si>
    <t>STERNA CASPIA</t>
  </si>
  <si>
    <t>LATAZ</t>
  </si>
  <si>
    <t>LAPPMES / TALLTITA (hybrid)</t>
  </si>
  <si>
    <t>HYBRID: PARUS CINCTUS/MONTANUS</t>
  </si>
  <si>
    <t>TOTÄR</t>
  </si>
  <si>
    <t>TOFSTÄRNA</t>
  </si>
  <si>
    <t>STERNA BERGII</t>
  </si>
  <si>
    <t>LASPA</t>
  </si>
  <si>
    <t>LAPPSPARV</t>
  </si>
  <si>
    <t>CALCARIUS LAPPONICUS</t>
  </si>
  <si>
    <t>LAUGG</t>
  </si>
  <si>
    <t>LAPPUGGLA</t>
  </si>
  <si>
    <t>STRIX NEBULOSA</t>
  </si>
  <si>
    <t>LASKR</t>
  </si>
  <si>
    <t>LAVSKRIKA</t>
  </si>
  <si>
    <t>PERISOREUS INFAUSTUS</t>
  </si>
  <si>
    <t>ROTÄR</t>
  </si>
  <si>
    <t>ROSENTÄRNA</t>
  </si>
  <si>
    <t>STERNA DOUGALLI</t>
  </si>
  <si>
    <t>SITÄR</t>
  </si>
  <si>
    <t>SILVERTÄRNA</t>
  </si>
  <si>
    <t>STERNA PARADISAEA</t>
  </si>
  <si>
    <t>STREP</t>
  </si>
  <si>
    <t>VITKINDAD TÄRNA</t>
  </si>
  <si>
    <t>STERNA REPRESSA</t>
  </si>
  <si>
    <t>LUSÅN</t>
  </si>
  <si>
    <t>LUNDSÅNGARE</t>
  </si>
  <si>
    <t>PHYLLOSCOPUS TROCHILOIDES</t>
  </si>
  <si>
    <t>TYTÄR</t>
  </si>
  <si>
    <t>TYGELTÄRNA</t>
  </si>
  <si>
    <t>STERNA ANAETHETUS</t>
  </si>
  <si>
    <t>LUFÅG</t>
  </si>
  <si>
    <t>LUNNEFÅGEL</t>
  </si>
  <si>
    <t>FRATERCULA ARCTICA</t>
  </si>
  <si>
    <t>SMTÄR</t>
  </si>
  <si>
    <t>SMÅTÄRNA</t>
  </si>
  <si>
    <t>STERNA ALBIFRONS</t>
  </si>
  <si>
    <t>PETÄR</t>
  </si>
  <si>
    <t>PERSISK SMÅTÄRNA</t>
  </si>
  <si>
    <t>STERNA SAUNDERSI</t>
  </si>
  <si>
    <t>CHHYB</t>
  </si>
  <si>
    <t>SKÄGGTÄRNA</t>
  </si>
  <si>
    <t>CHLIDONIAS HYBRIDUS</t>
  </si>
  <si>
    <t>SVTÄR</t>
  </si>
  <si>
    <t>SVARTTÄRNA</t>
  </si>
  <si>
    <t>CHLIDONIAS NIGER</t>
  </si>
  <si>
    <t>LÖSÅN</t>
  </si>
  <si>
    <t>LÖVSÅNGARE</t>
  </si>
  <si>
    <t>PHYLLOSCOPUS TROCHILUS</t>
  </si>
  <si>
    <t>VITÄR</t>
  </si>
  <si>
    <t>VITVINGAD TÄRNA</t>
  </si>
  <si>
    <t>CHLIDONIAS LEUCOPTERUS</t>
  </si>
  <si>
    <t>HIOPA</t>
  </si>
  <si>
    <t>MACCHIASÅNGARE</t>
  </si>
  <si>
    <t>HIPPOLAIS OPACA</t>
  </si>
  <si>
    <t>SIGRI</t>
  </si>
  <si>
    <t>SILLGRISSLA</t>
  </si>
  <si>
    <t>URIA AALGE</t>
  </si>
  <si>
    <t>URLOM</t>
  </si>
  <si>
    <t>SPETSBERGSGRISSLA</t>
  </si>
  <si>
    <t>URIA LOMVIA</t>
  </si>
  <si>
    <t>LANUB</t>
  </si>
  <si>
    <t>MASKTÖRNSKATA</t>
  </si>
  <si>
    <t>LANIUS NUBICUS</t>
  </si>
  <si>
    <t>TOMUL</t>
  </si>
  <si>
    <t>TORDMULE</t>
  </si>
  <si>
    <t>ALCA TORDA</t>
  </si>
  <si>
    <t>TOGRI</t>
  </si>
  <si>
    <t>TOBISGRISSLA</t>
  </si>
  <si>
    <t>CEPPHUS GRYLLE</t>
  </si>
  <si>
    <t>OHHIS</t>
  </si>
  <si>
    <t>MEDELHAVSSTENSKV (rasen hispanica)</t>
  </si>
  <si>
    <t>OENANTHE HISPANICA HISPANICA</t>
  </si>
  <si>
    <t>OHMEL</t>
  </si>
  <si>
    <t>MEDELHAVSSTENSKV (rasen melanoleuca)</t>
  </si>
  <si>
    <t>OENANTHE HISPANICA MELANOLEUCA</t>
  </si>
  <si>
    <t>OEHIS</t>
  </si>
  <si>
    <t>MEDELHAVSSTENSKVÄTTA</t>
  </si>
  <si>
    <t>OENANTHE HISPANICA</t>
  </si>
  <si>
    <t>SKDUV</t>
  </si>
  <si>
    <t>SKOGSDUVA</t>
  </si>
  <si>
    <t>COLUMBA OENAS</t>
  </si>
  <si>
    <t>MESPE</t>
  </si>
  <si>
    <t>MELLANSPETT</t>
  </si>
  <si>
    <t>DENDROCOPOS MEDIUS</t>
  </si>
  <si>
    <t>RIDUV</t>
  </si>
  <si>
    <t>RINGDUVA</t>
  </si>
  <si>
    <t>COLUMBA PALUMBUS</t>
  </si>
  <si>
    <t>MIFLU</t>
  </si>
  <si>
    <t>MINDRE FLUGSNAPPARE</t>
  </si>
  <si>
    <t>FICEDULA PARVA</t>
  </si>
  <si>
    <t>RKDUV</t>
  </si>
  <si>
    <t>TURKDUVA</t>
  </si>
  <si>
    <t>STREPTOPELIA DECAOCTO</t>
  </si>
  <si>
    <t>MIHAC</t>
  </si>
  <si>
    <t>MINDRE HACKSPETT</t>
  </si>
  <si>
    <t>DENDROCOPOS MINOR</t>
  </si>
  <si>
    <t>RTURD</t>
  </si>
  <si>
    <t>TURTURDUVA</t>
  </si>
  <si>
    <t>STREPTOPELIA TURTUR</t>
  </si>
  <si>
    <t>MIKOR</t>
  </si>
  <si>
    <t>MINDRE KORSNÄBB</t>
  </si>
  <si>
    <t>LOXIA CURVIROSTRA</t>
  </si>
  <si>
    <t>ORTUR</t>
  </si>
  <si>
    <t>STÖRRE TURTURDUVA</t>
  </si>
  <si>
    <t>STREPTOPELIA ORIENTALIS</t>
  </si>
  <si>
    <t>PADUV</t>
  </si>
  <si>
    <t>PALMDUVA</t>
  </si>
  <si>
    <t>STREPTOPELIA SENEGALENSIS</t>
  </si>
  <si>
    <t>OECAP</t>
  </si>
  <si>
    <t>SPETSSTJÄRTAD DUVA</t>
  </si>
  <si>
    <t>OENA CAPENSIS</t>
  </si>
  <si>
    <t>TOUGG</t>
  </si>
  <si>
    <t>TORNUGGLA</t>
  </si>
  <si>
    <t>TYTO ALBA</t>
  </si>
  <si>
    <t>MIUGG</t>
  </si>
  <si>
    <t>MINERVAUGGLA</t>
  </si>
  <si>
    <t>ATHENE NOCTUA</t>
  </si>
  <si>
    <t>ANGOD</t>
  </si>
  <si>
    <t>MONGOLPIPLÄRKA</t>
  </si>
  <si>
    <t>ANTHUS GODLEWSKII</t>
  </si>
  <si>
    <t>SPUGG</t>
  </si>
  <si>
    <t>SPARVUGGLA</t>
  </si>
  <si>
    <t>GLAUCIDIUM PASSERINUM</t>
  </si>
  <si>
    <t>SLUGG</t>
  </si>
  <si>
    <t>SLAGUGGLA</t>
  </si>
  <si>
    <t>STRIX URALENSIS</t>
  </si>
  <si>
    <t>SYHOR</t>
  </si>
  <si>
    <t>MÄSTERSÅNGARE</t>
  </si>
  <si>
    <t>SYLVIA HORTENSIS</t>
  </si>
  <si>
    <t>FINAR</t>
  </si>
  <si>
    <t>NARCISSFLUGSNAPPARE</t>
  </si>
  <si>
    <t>FICEDULA NARCISSINA</t>
  </si>
  <si>
    <t>NASKÄ</t>
  </si>
  <si>
    <t>NATTSKÄRRA</t>
  </si>
  <si>
    <t>CAPRIMULGUS EUROPAEUS</t>
  </si>
  <si>
    <t>NOSÅN</t>
  </si>
  <si>
    <t>NORDSÅNGARE</t>
  </si>
  <si>
    <t>PHYLLOSCOPUS BOREALIS</t>
  </si>
  <si>
    <t>PÄUGG</t>
  </si>
  <si>
    <t>PÄRLUGGLA</t>
  </si>
  <si>
    <t>AEGOLIUS FUNEREUS</t>
  </si>
  <si>
    <t>OEPLE</t>
  </si>
  <si>
    <t>NUNNESTENSKVÄTTA</t>
  </si>
  <si>
    <t>OENANTHE PLESCHANKA</t>
  </si>
  <si>
    <t>NYART</t>
  </si>
  <si>
    <t>NY MÄRKART</t>
  </si>
  <si>
    <t>TOSEG</t>
  </si>
  <si>
    <t>TORNSEGLARE</t>
  </si>
  <si>
    <t>APUS APUS</t>
  </si>
  <si>
    <t>NÄGAL</t>
  </si>
  <si>
    <t>NÄKTERGAL</t>
  </si>
  <si>
    <t>LUSCINIA LUSCINIA</t>
  </si>
  <si>
    <t>NÖKRÅ</t>
  </si>
  <si>
    <t>NÖTKRÅKA</t>
  </si>
  <si>
    <t>NUCIFRAGA CARYOCATACTES</t>
  </si>
  <si>
    <t>NCCAR</t>
  </si>
  <si>
    <t>NÖTKRÅKA (rasen caryocatactes)</t>
  </si>
  <si>
    <t>NUCIFRAGA CARYOCATACTES CARYOCTACTES</t>
  </si>
  <si>
    <t>NCMAC</t>
  </si>
  <si>
    <t>NÖTKRÅKA (rasen macrorhynchos)</t>
  </si>
  <si>
    <t>NUCIFRAGA CARYOCATACTES MACRORHYNCHOS</t>
  </si>
  <si>
    <t>NÖSKR</t>
  </si>
  <si>
    <t>NÖTSKRIKA</t>
  </si>
  <si>
    <t>GARRULUS GLANDARIUS</t>
  </si>
  <si>
    <t>NÖVÄC</t>
  </si>
  <si>
    <t>NÖTVÄCKA</t>
  </si>
  <si>
    <t>SITTA EUROPAEA</t>
  </si>
  <si>
    <t>SEASI</t>
  </si>
  <si>
    <t>NÖTVÄCKA (rasen asiatica)</t>
  </si>
  <si>
    <t>SITTA EUROPAEA ASIATICA</t>
  </si>
  <si>
    <t>SEEUR</t>
  </si>
  <si>
    <t>NÖTVÄCKA (rasen europaea)</t>
  </si>
  <si>
    <t>SITTA EUROPAEA EUROPAEA</t>
  </si>
  <si>
    <t>OKÄND</t>
  </si>
  <si>
    <t>OKÄND ART</t>
  </si>
  <si>
    <t>SPKRÅ</t>
  </si>
  <si>
    <t>SPILLKRÅKA</t>
  </si>
  <si>
    <t>DRYOCOPUS MARTIUS</t>
  </si>
  <si>
    <t>STHAC</t>
  </si>
  <si>
    <t>STÖRRE HACKSPETT</t>
  </si>
  <si>
    <t>DENDROCOPOS MAJOR</t>
  </si>
  <si>
    <t>VIHAC</t>
  </si>
  <si>
    <t>VITRYGGIG HACKSPETT</t>
  </si>
  <si>
    <t>DENDROCOPOS LEUCOTOS</t>
  </si>
  <si>
    <t>VISTZ</t>
  </si>
  <si>
    <t>VITRYGGIG / STÖRRE HACKSPETT (hybrid)</t>
  </si>
  <si>
    <t>HYBRID: DENDROCOPUS LEUCOTOS/MAJOR</t>
  </si>
  <si>
    <t>ORSPA</t>
  </si>
  <si>
    <t>ORTOLANSPARV</t>
  </si>
  <si>
    <t>EMBERIZA HORTULANA</t>
  </si>
  <si>
    <t>TRHAC</t>
  </si>
  <si>
    <t>TRETÅIG HACKSPETT</t>
  </si>
  <si>
    <t>PICOIDES TRIDACTYLUS</t>
  </si>
  <si>
    <t>PASÅN</t>
  </si>
  <si>
    <t>PAPYRUSSÅNGARE</t>
  </si>
  <si>
    <t>ACROCEPHALUS STENTOREUS</t>
  </si>
  <si>
    <t>PIFIN</t>
  </si>
  <si>
    <t>PILFINK</t>
  </si>
  <si>
    <t>PASSER MONTANUS</t>
  </si>
  <si>
    <t>TOLÄR</t>
  </si>
  <si>
    <t>TOFSLÄRKA</t>
  </si>
  <si>
    <t>GALERIDA CRISTATA</t>
  </si>
  <si>
    <t>PI*GR</t>
  </si>
  <si>
    <t>PILFINK M * F GRÅSPARV (hybrid)</t>
  </si>
  <si>
    <t>HYBRID: PASSER MONTANUS * DOMESTICUS</t>
  </si>
  <si>
    <t>TRLÄR</t>
  </si>
  <si>
    <t>TRÄDLÄRKA</t>
  </si>
  <si>
    <t>LULLULA ARBOREA</t>
  </si>
  <si>
    <t>SÅLÄR</t>
  </si>
  <si>
    <t>SÅNGLÄRKA</t>
  </si>
  <si>
    <t>ALAUDA ARVENSIS</t>
  </si>
  <si>
    <t>POSÅN</t>
  </si>
  <si>
    <t>POLYGLOTTSÅNGARE</t>
  </si>
  <si>
    <t>HIPPOLAIS POLYGLOTTA</t>
  </si>
  <si>
    <t>SYUND</t>
  </si>
  <si>
    <t>PROVENCESÅNGARE</t>
  </si>
  <si>
    <t>SYLVIA UNDATA</t>
  </si>
  <si>
    <t>HISMI</t>
  </si>
  <si>
    <t>TRÅDSTJÄRTSVALA</t>
  </si>
  <si>
    <t>HIRUNDO SMITHII</t>
  </si>
  <si>
    <t>ROSVA</t>
  </si>
  <si>
    <t>ROSTGUMPSVALA</t>
  </si>
  <si>
    <t>HIRUNDO DAURICA</t>
  </si>
  <si>
    <t>PUMES</t>
  </si>
  <si>
    <t>PUNGMES</t>
  </si>
  <si>
    <t>REMIZ PENDULINUS</t>
  </si>
  <si>
    <t>PUSOL</t>
  </si>
  <si>
    <t>PURPURSOLFÅGEL</t>
  </si>
  <si>
    <t>NECTARINIA ASIATICA</t>
  </si>
  <si>
    <t>RITRA</t>
  </si>
  <si>
    <t>RINGTRAST</t>
  </si>
  <si>
    <t>TURDUS TORQUATUS</t>
  </si>
  <si>
    <t>ROSEN</t>
  </si>
  <si>
    <t>ROSENFINK</t>
  </si>
  <si>
    <t>CARPODACUS ERYTHRINUS</t>
  </si>
  <si>
    <t>STPIP</t>
  </si>
  <si>
    <t>STÖRRE PIPLÄRKA</t>
  </si>
  <si>
    <t>ANTHUS RICHARDI</t>
  </si>
  <si>
    <t>ROSTA</t>
  </si>
  <si>
    <t>ROSENSTARE</t>
  </si>
  <si>
    <t>STURNUS ROSEUS</t>
  </si>
  <si>
    <t>SIPIP</t>
  </si>
  <si>
    <t>SIBIRISK PIPLÄRKA</t>
  </si>
  <si>
    <t>ANTHUS HODGSONI</t>
  </si>
  <si>
    <t>TRPIP</t>
  </si>
  <si>
    <t>TRÄDPIPLÄRKA</t>
  </si>
  <si>
    <t>ANTHUS TRIVIALIS</t>
  </si>
  <si>
    <t>ANGUS</t>
  </si>
  <si>
    <t>TUNDRAPIPLÄRKA</t>
  </si>
  <si>
    <t>ANTHUS GUSTAVI</t>
  </si>
  <si>
    <t>ÄNPIP</t>
  </si>
  <si>
    <t>ÄNGSPIPLÄRKA</t>
  </si>
  <si>
    <t>ANTHUS PRATENSIS</t>
  </si>
  <si>
    <t>ROSKO</t>
  </si>
  <si>
    <t>ROSTSKOGSTRAST</t>
  </si>
  <si>
    <t>CATHARUS FUSCESCENS</t>
  </si>
  <si>
    <t>RÖPIP</t>
  </si>
  <si>
    <t>RÖDSTRUPIG PIPLÄRKA</t>
  </si>
  <si>
    <t>ANTHUS CERVINUS</t>
  </si>
  <si>
    <t xml:space="preserve">RÅKA </t>
  </si>
  <si>
    <t>RÅKA</t>
  </si>
  <si>
    <t>CORVUS FRUGILEGUS</t>
  </si>
  <si>
    <t>SKPIP</t>
  </si>
  <si>
    <t>SKÄRPIPLÄRKA</t>
  </si>
  <si>
    <t>ANTHUS PETROSUS</t>
  </si>
  <si>
    <t>VAPIP</t>
  </si>
  <si>
    <t>VATTENPIPLÄRKA</t>
  </si>
  <si>
    <t>ANTHUS SPINOLETTA</t>
  </si>
  <si>
    <t>PYCAF</t>
  </si>
  <si>
    <t>RÖDGUMPAD BULBYL</t>
  </si>
  <si>
    <t>PYCNONOTUS CAFER</t>
  </si>
  <si>
    <t>RÖHAK</t>
  </si>
  <si>
    <t>RÖDHAKE</t>
  </si>
  <si>
    <t>ERITHACUS RUBECULA</t>
  </si>
  <si>
    <t>RÖTÖR</t>
  </si>
  <si>
    <t>RÖDHUVAD TÖRNSKATA</t>
  </si>
  <si>
    <t>LANIUS SENATOR</t>
  </si>
  <si>
    <t>SÄÄRL</t>
  </si>
  <si>
    <t>SÄDESÄRLA</t>
  </si>
  <si>
    <t>MOTACILLA ALBA</t>
  </si>
  <si>
    <t>MAALB</t>
  </si>
  <si>
    <t>SÄDESÄRLA (rasen alba)</t>
  </si>
  <si>
    <t>MOTACILLA ALBA ALBA</t>
  </si>
  <si>
    <t>RÖSTJ</t>
  </si>
  <si>
    <t>RÖDSTJÄRT</t>
  </si>
  <si>
    <t>PHOENICURUS PHOENICURUS</t>
  </si>
  <si>
    <t>MAYAR</t>
  </si>
  <si>
    <t>SÄDESÄRLA (rasen yarelii)</t>
  </si>
  <si>
    <t>MOTACILLA ALBA YARELLII</t>
  </si>
  <si>
    <t>RÖSVZ</t>
  </si>
  <si>
    <t>RÖDSTJÄRT / SVART RÖDSTJÄRT (hybrid)</t>
  </si>
  <si>
    <t>HYBRID: PHOENIC. PHOENICURUS/OCHRUROS</t>
  </si>
  <si>
    <t>PYLEU</t>
  </si>
  <si>
    <t>VITÖRAD BULBYL</t>
  </si>
  <si>
    <t>PYCNONOTUS LEUCOTIS</t>
  </si>
  <si>
    <t>SYCAN</t>
  </si>
  <si>
    <t>RÖDSTRUPIG SÅNGARE</t>
  </si>
  <si>
    <t>SYLVIA CANTILLANS</t>
  </si>
  <si>
    <t>SISVA</t>
  </si>
  <si>
    <t>SIDENSVANS</t>
  </si>
  <si>
    <t>BOMBYCILLA GARRULUS</t>
  </si>
  <si>
    <t>RÖTRA</t>
  </si>
  <si>
    <t>RÖDVINGETRAST</t>
  </si>
  <si>
    <t>TURDUS ILIACUS</t>
  </si>
  <si>
    <t>STSTA</t>
  </si>
  <si>
    <t>STRÖMSTARE</t>
  </si>
  <si>
    <t>CINCLUS CINCLUS</t>
  </si>
  <si>
    <t>TICOB</t>
  </si>
  <si>
    <t>RÖDVINGETRAST (rasen cobumi)</t>
  </si>
  <si>
    <t>TURDUS ILIACUS COBUMI</t>
  </si>
  <si>
    <t>SIJÄR</t>
  </si>
  <si>
    <t>SIBIRISK JÄRNSPARV</t>
  </si>
  <si>
    <t>PRUNELLA MONTANELLA</t>
  </si>
  <si>
    <t>ACSCI</t>
  </si>
  <si>
    <t>RÖRSÅNGARE</t>
  </si>
  <si>
    <t>ACROCEPHALUS SCIRPACEUS</t>
  </si>
  <si>
    <t>PRATR</t>
  </si>
  <si>
    <t>SVARTSTRUPIG JÄRNSPARV</t>
  </si>
  <si>
    <t>PRUNELLA ATROGULARIS</t>
  </si>
  <si>
    <t>ACKRX</t>
  </si>
  <si>
    <t>RÖRSÅNGARE / KÄRRSÅNGARE (hybrid)</t>
  </si>
  <si>
    <t>HYBRID?:ACROCEPH. SCIRPACEUS/PALUSTRIS</t>
  </si>
  <si>
    <t>ACKRZ</t>
  </si>
  <si>
    <t>HYBRID: ACROCEPH. SCIRPACEUS/PALUSTRIS</t>
  </si>
  <si>
    <t>CEGAL</t>
  </si>
  <si>
    <t>TRÄDNÄKTERGAL</t>
  </si>
  <si>
    <t>CERCOTRICHAS GALACTOTES</t>
  </si>
  <si>
    <t>RÖSÄZ</t>
  </si>
  <si>
    <t>RÖRSÅNGARE / SÄVSÅNGARE (hybrid)</t>
  </si>
  <si>
    <t>HYBRID: ACROC. SCIRPACEUS/SCHOENOB.</t>
  </si>
  <si>
    <t>SV*HA</t>
  </si>
  <si>
    <t>S.V.FLUGSN  M * F HALSB.FLUGSN (hybrid)</t>
  </si>
  <si>
    <t>HYBRID: FICEDULA HYPOLEUCA * ALBICOLLIS</t>
  </si>
  <si>
    <t>SVHAB</t>
  </si>
  <si>
    <t>S.V.FLUGSN / HALSBANDSFLUGSN (hybrid)</t>
  </si>
  <si>
    <t>HYBRID: FICEDULA HYPOLEUCA/ALBICOLLIS</t>
  </si>
  <si>
    <t>SYNÄK</t>
  </si>
  <si>
    <t>SYDNÄKTERGAL</t>
  </si>
  <si>
    <t>LUSCINIA MEGARHYNCHOS</t>
  </si>
  <si>
    <t>SVBHA</t>
  </si>
  <si>
    <t>HASVB</t>
  </si>
  <si>
    <t>HYBRID: FICEDULA ALBICOLLIS/HYPOLEUCA</t>
  </si>
  <si>
    <t>HABSV</t>
  </si>
  <si>
    <t>SVHAX</t>
  </si>
  <si>
    <t>HYBRID?: FICEDULA HYPOLEUCA/ALBICOLLIS</t>
  </si>
  <si>
    <t>SVHAY</t>
  </si>
  <si>
    <t>VINÄK</t>
  </si>
  <si>
    <t>VITSTRUPIG NÄKTERGAL</t>
  </si>
  <si>
    <t>IRANIA GUTTURALIS</t>
  </si>
  <si>
    <t>SVHAZ</t>
  </si>
  <si>
    <t>SVRÖD</t>
  </si>
  <si>
    <t>SVART RÖDSTJÄRT</t>
  </si>
  <si>
    <t>PHOENICURUS OCHRUROS</t>
  </si>
  <si>
    <t>SAHÄT</t>
  </si>
  <si>
    <t>SAMMETSHÄTTA</t>
  </si>
  <si>
    <t>SYLVIA MELANOCEPHALA</t>
  </si>
  <si>
    <t>SVBUS</t>
  </si>
  <si>
    <t>SVARTHAKAD BUSKSKVÄTTA</t>
  </si>
  <si>
    <t>SAXICOLA TORQUATA</t>
  </si>
  <si>
    <t>SYSAR</t>
  </si>
  <si>
    <t>SARDINSK SÅNGARE</t>
  </si>
  <si>
    <t>SYLVIA SARDA</t>
  </si>
  <si>
    <t>STSTE</t>
  </si>
  <si>
    <t>SVARTHAKAD BUSK (rasen stejnegeri)</t>
  </si>
  <si>
    <t>SAXICOLA TORQUATA STEJNEGERI</t>
  </si>
  <si>
    <t>STMAU</t>
  </si>
  <si>
    <t>SVARTHAKAD BUSK (rasen maura)</t>
  </si>
  <si>
    <t>SAXICOLA TORQUATA MAURA</t>
  </si>
  <si>
    <t>HIRAM</t>
  </si>
  <si>
    <t>SAXAULSÅNGARE</t>
  </si>
  <si>
    <t>HIPPOLAIS RAMA</t>
  </si>
  <si>
    <t>STHIB</t>
  </si>
  <si>
    <t>SVARTHAKAD BUSK (rasen hibernans)</t>
  </si>
  <si>
    <t>SAXICOLA TORQUATA HIBERNANS</t>
  </si>
  <si>
    <t>STRUB</t>
  </si>
  <si>
    <t>SVARTHAKAD BUSK (rasen rubicola)</t>
  </si>
  <si>
    <t>SAXICOLA TORQUATA RUBICOLA</t>
  </si>
  <si>
    <t>ÖSTSB</t>
  </si>
  <si>
    <t>SVARTHAKAD BUSK (maura eller stejnegeri)</t>
  </si>
  <si>
    <t>SAXICOLA TORQ.(MAURA $ STEJN?)</t>
  </si>
  <si>
    <t>SITRA</t>
  </si>
  <si>
    <t>SIBIRISK TRAST</t>
  </si>
  <si>
    <t>ZOOTHERA SIBIRICA</t>
  </si>
  <si>
    <t>STSKV</t>
  </si>
  <si>
    <t>STENSKVÄTTA</t>
  </si>
  <si>
    <t>OENANTHE OENANTHE</t>
  </si>
  <si>
    <t>OOOEN</t>
  </si>
  <si>
    <t>STENSKVÄTTA (rasen oenanathe)</t>
  </si>
  <si>
    <t>OENANTHE OENANTHE OENANTHE</t>
  </si>
  <si>
    <t>OOLEU</t>
  </si>
  <si>
    <t>STENSKVÄTTA (rasen leucorhoa)</t>
  </si>
  <si>
    <t>OENANTHE OENANTHE LEUCORHOA</t>
  </si>
  <si>
    <t>OEDES</t>
  </si>
  <si>
    <t>ÖKENSTENSKVÄTTA</t>
  </si>
  <si>
    <t>OENANTHE DESERTI</t>
  </si>
  <si>
    <t>MOSAX</t>
  </si>
  <si>
    <t>STENTRAST</t>
  </si>
  <si>
    <t>MONTICOLA SAXATILIS</t>
  </si>
  <si>
    <t>SKATA</t>
  </si>
  <si>
    <t>PICA PICA</t>
  </si>
  <si>
    <t>SKMES</t>
  </si>
  <si>
    <t>SKÄGGMES</t>
  </si>
  <si>
    <t>PANURUS BIARMICUS</t>
  </si>
  <si>
    <t>TURUF</t>
  </si>
  <si>
    <t>TAIGATRAST</t>
  </si>
  <si>
    <t>TURDUS RUFICOLLIS</t>
  </si>
  <si>
    <t>TRRUF</t>
  </si>
  <si>
    <t>TAIGATRAST (rasen ruficollis)</t>
  </si>
  <si>
    <t>TURDUS RUFICOLLIS RUFICOLLIS</t>
  </si>
  <si>
    <t>TRATR</t>
  </si>
  <si>
    <t>TAIGATRAST (rasen atrogularis)</t>
  </si>
  <si>
    <t>TURDUS RUFICOLLIS ATROGULARIS</t>
  </si>
  <si>
    <t>TATRA</t>
  </si>
  <si>
    <t>TALTRAST</t>
  </si>
  <si>
    <t>TURDUS PHILOMELOS</t>
  </si>
  <si>
    <t>STPRI</t>
  </si>
  <si>
    <t>STRECKAD PRINIA</t>
  </si>
  <si>
    <t>PRINIA GRACILIS</t>
  </si>
  <si>
    <t>LOCER</t>
  </si>
  <si>
    <t>STARRSÅNGARE</t>
  </si>
  <si>
    <t>LOCUSTELLA CERTHIOLA</t>
  </si>
  <si>
    <t>LOLAN</t>
  </si>
  <si>
    <t>TRÄSKSÅNGARE</t>
  </si>
  <si>
    <t>LOCUSTELLA LANCEOLATA</t>
  </si>
  <si>
    <t>SNSIS</t>
  </si>
  <si>
    <t>SNÖSISKA</t>
  </si>
  <si>
    <t>CARDUELIS HORNEMANNI</t>
  </si>
  <si>
    <t>CHEXI</t>
  </si>
  <si>
    <t>SNÖSISKA (rasen exilipes)</t>
  </si>
  <si>
    <t>CARDUELIS H. EXILIPES</t>
  </si>
  <si>
    <t>CHHOR</t>
  </si>
  <si>
    <t>SNÖSISKA (rasen hornemanni)</t>
  </si>
  <si>
    <t>CARDUELIS H. HORNEMANNI</t>
  </si>
  <si>
    <t>SNSPA</t>
  </si>
  <si>
    <t>SNÖSPARV</t>
  </si>
  <si>
    <t>PLECTROPHENAX NIVALIS</t>
  </si>
  <si>
    <t>LOLUS</t>
  </si>
  <si>
    <t>VASSÅNGARE</t>
  </si>
  <si>
    <t>LOCUSTELLA LUSCINIOIDES</t>
  </si>
  <si>
    <t>SOGYL</t>
  </si>
  <si>
    <t>SOMMARGYLLING</t>
  </si>
  <si>
    <t>ORIOLUS ORIOLUS</t>
  </si>
  <si>
    <t>ACPAL</t>
  </si>
  <si>
    <t>VATTENSÅNGARE</t>
  </si>
  <si>
    <t>ACROCEPHALUS PALUDICOLA</t>
  </si>
  <si>
    <t>SÄVAZ</t>
  </si>
  <si>
    <t>SÄVSÅNGARE / VATTENSÅNGARE (hybrid)</t>
  </si>
  <si>
    <t>HYBRID: ACROC. SCHOENOB./PALUDICOLA</t>
  </si>
  <si>
    <t>SÄSÅN</t>
  </si>
  <si>
    <t>SÄVSÅNGARE</t>
  </si>
  <si>
    <t>ACROCEPHALUS SCHOENOBAENUS</t>
  </si>
  <si>
    <t>PAHIS</t>
  </si>
  <si>
    <t>SPANSK SPARV</t>
  </si>
  <si>
    <t>PASSER HISPANIOLENSIS</t>
  </si>
  <si>
    <t>ACARU</t>
  </si>
  <si>
    <t>TRASTSÅNGARE</t>
  </si>
  <si>
    <t>ACROCEPHALUS ARUNDINACEUS</t>
  </si>
  <si>
    <t>HICAL</t>
  </si>
  <si>
    <t>STÄPPSÅNGARE</t>
  </si>
  <si>
    <t>HIPPOLAIS CALIGATA</t>
  </si>
  <si>
    <t>STARE</t>
  </si>
  <si>
    <t>STURNUS VULGARIS</t>
  </si>
  <si>
    <t>STEGL</t>
  </si>
  <si>
    <t>STEGLITS</t>
  </si>
  <si>
    <t>CARDUELIS CARDUELIS</t>
  </si>
  <si>
    <t>STKNÄ</t>
  </si>
  <si>
    <t>STENKNÄCK</t>
  </si>
  <si>
    <t>COCCOTHRAUSTES COCCOTHRAUSTES</t>
  </si>
  <si>
    <t>SYMYS</t>
  </si>
  <si>
    <t>ÖSTLIG SAMMETSHÄTTA</t>
  </si>
  <si>
    <t>SYLVIA MYSTACEA</t>
  </si>
  <si>
    <t>PEPET</t>
  </si>
  <si>
    <t>STENSPARV</t>
  </si>
  <si>
    <t>PETRONIA PETRONIA</t>
  </si>
  <si>
    <t>SYRUE</t>
  </si>
  <si>
    <t>SVARTHAKAD SÅNGARE</t>
  </si>
  <si>
    <t>SYLVIA RUEPPELLI</t>
  </si>
  <si>
    <t>ÖKSÅN</t>
  </si>
  <si>
    <t>ÖKENSÅNGARE</t>
  </si>
  <si>
    <t>SYLVIA NANA</t>
  </si>
  <si>
    <t>ÄRSÅN</t>
  </si>
  <si>
    <t>ÄRTSÅNGARE</t>
  </si>
  <si>
    <t>SYLVIA CURRUCA</t>
  </si>
  <si>
    <t>STMES</t>
  </si>
  <si>
    <t>STJÄRTMES</t>
  </si>
  <si>
    <t>AEGITHALOS CAUDATUS</t>
  </si>
  <si>
    <t>SCCUR</t>
  </si>
  <si>
    <t>ÄRTSÅNGARE (rasen curruca)</t>
  </si>
  <si>
    <t>SYLVIA C. CURRUCA</t>
  </si>
  <si>
    <t>ACCAU</t>
  </si>
  <si>
    <t>STJÄRTMES (rasen caudatus)</t>
  </si>
  <si>
    <t>AEGITHALOS CAUDATUS CAUDATUS</t>
  </si>
  <si>
    <t>SCBLY</t>
  </si>
  <si>
    <t>ÄRTSÅNGARE (rasen blyhtii)</t>
  </si>
  <si>
    <t>SYLVIA C. BLYHTII</t>
  </si>
  <si>
    <t>ACEUR</t>
  </si>
  <si>
    <t>STJÄRTMES (rasen europaeus)</t>
  </si>
  <si>
    <t>AEGITHALOS CAUDATUS EUROPAEUS</t>
  </si>
  <si>
    <t>TÖSÅN</t>
  </si>
  <si>
    <t>TÖRNSÅNGARE</t>
  </si>
  <si>
    <t>SYLVIA COMMUNIS</t>
  </si>
  <si>
    <t>SYBOR</t>
  </si>
  <si>
    <t>TRÄDGÅRDSSÅNGARE</t>
  </si>
  <si>
    <t>SYLVIA BORIN</t>
  </si>
  <si>
    <t>SVHÄT</t>
  </si>
  <si>
    <t>SVARTHÄTTA</t>
  </si>
  <si>
    <t>SYLVIA ATRICAPILLA</t>
  </si>
  <si>
    <t>PTPLU</t>
  </si>
  <si>
    <t>ÖSTLIG LUNDSÅNGARE</t>
  </si>
  <si>
    <t>PHYLLOSCOPUS T. PLUMBEITARSUS</t>
  </si>
  <si>
    <t>TASÅN</t>
  </si>
  <si>
    <t>TAIGASÅNGARE</t>
  </si>
  <si>
    <t>PHYLLOSCOPUS INORNATUS</t>
  </si>
  <si>
    <t>VISÅN</t>
  </si>
  <si>
    <t>VIDESÅNGARE</t>
  </si>
  <si>
    <t>PHYLLOSCOPUS SCHWARZI</t>
  </si>
  <si>
    <t>EMBRU</t>
  </si>
  <si>
    <t>STÄPPSPARV</t>
  </si>
  <si>
    <t>EMBERIZA BRUNICEPS</t>
  </si>
  <si>
    <t>STKOR</t>
  </si>
  <si>
    <t>STÖRRE KORSNÄBB</t>
  </si>
  <si>
    <t>LOXIA PYTYOPSITTACUS</t>
  </si>
  <si>
    <t>SVFLU</t>
  </si>
  <si>
    <t>SVARTVIT FLUGSNAPPARE</t>
  </si>
  <si>
    <t>FICEDULA HYPOLEUCA</t>
  </si>
  <si>
    <t>SVSPA</t>
  </si>
  <si>
    <t>SVARTHUVAD SPARV</t>
  </si>
  <si>
    <t>EMBERIZA MELANOCEPHALA</t>
  </si>
  <si>
    <t>TATIT</t>
  </si>
  <si>
    <t>TALLTITA</t>
  </si>
  <si>
    <t>PARUS MONTANUS</t>
  </si>
  <si>
    <t>SVMES</t>
  </si>
  <si>
    <t>SVARTMES</t>
  </si>
  <si>
    <t>PARUS ATER</t>
  </si>
  <si>
    <t>SVTÖR</t>
  </si>
  <si>
    <t>SVARTPANNAD TÖRNSKATA</t>
  </si>
  <si>
    <t>LANIUS MINOR</t>
  </si>
  <si>
    <t>TOMES</t>
  </si>
  <si>
    <t>TOFSMES</t>
  </si>
  <si>
    <t>PARUS CRISTATUS</t>
  </si>
  <si>
    <t>TOTAZ</t>
  </si>
  <si>
    <t>TOFSMES / TALLTITA (hybrid)</t>
  </si>
  <si>
    <t>HYBRID: PARUS CRISTATUS/MONTANUS</t>
  </si>
  <si>
    <t>TAOXE</t>
  </si>
  <si>
    <t>TALGOXE</t>
  </si>
  <si>
    <t>PARUS MAJOR</t>
  </si>
  <si>
    <t>MEMEL</t>
  </si>
  <si>
    <t>SÅNGSPARV</t>
  </si>
  <si>
    <t>MELOSPIZA MELODIA</t>
  </si>
  <si>
    <t>TRKRY</t>
  </si>
  <si>
    <t>TRÄDKRYPARE</t>
  </si>
  <si>
    <t>CERTHIA FAMILIARIS</t>
  </si>
  <si>
    <t>TRTRÄ</t>
  </si>
  <si>
    <t>TRÄDGÅRDSTRÄDKRYPARE</t>
  </si>
  <si>
    <t>CERTHIA BRACHYDACTYLA</t>
  </si>
  <si>
    <t>SÄSPA</t>
  </si>
  <si>
    <t>SÄVSPARV</t>
  </si>
  <si>
    <t>EMBERIZA SCHOENICLUS</t>
  </si>
  <si>
    <t>SÄGUX</t>
  </si>
  <si>
    <t>SÄVSPARV / GULSPARV (hybrid)</t>
  </si>
  <si>
    <t>HYBRID?: EMBERIZA SCHOENICLUS/CITRINELLA</t>
  </si>
  <si>
    <t>TÖSKA</t>
  </si>
  <si>
    <t>TÖRNSKATA</t>
  </si>
  <si>
    <t>LANIUS COLLURIO</t>
  </si>
  <si>
    <t>SÄGUZ</t>
  </si>
  <si>
    <t>HYBRID: EMBERIZA SCHOENICLUS/CITRINELLA</t>
  </si>
  <si>
    <t>SÄEMX</t>
  </si>
  <si>
    <t>SÄVSPARV / VIDESPARV (hybrid)</t>
  </si>
  <si>
    <t>HYBRID?:EMBERIZA SCHOENICLUS/RUSTICA</t>
  </si>
  <si>
    <t>VAFÅG</t>
  </si>
  <si>
    <t>VARFÅGEL</t>
  </si>
  <si>
    <t>LANIUS EXCUBITOR</t>
  </si>
  <si>
    <t>SÄEMZ</t>
  </si>
  <si>
    <t>HYBRID:EMBERIZA SCHOENICLUS/RUSTICA</t>
  </si>
  <si>
    <t>ÖKVAR</t>
  </si>
  <si>
    <t>ÖKENVARFÅGEL</t>
  </si>
  <si>
    <t>LANIUS MERIDIONALIS</t>
  </si>
  <si>
    <t>TABIT</t>
  </si>
  <si>
    <t>TALLBIT</t>
  </si>
  <si>
    <t>PINICOLA ENUCLEATOR</t>
  </si>
  <si>
    <t>EMLEU</t>
  </si>
  <si>
    <t>TALLSPARV</t>
  </si>
  <si>
    <t>EMBERIZA LEUCOCEPHALA</t>
  </si>
  <si>
    <t>PLCUC</t>
  </si>
  <si>
    <t>TEXTORVÄVARE</t>
  </si>
  <si>
    <t>PLOCEUS CUCULLATUS</t>
  </si>
  <si>
    <t>VIHÄM</t>
  </si>
  <si>
    <t>VINTERHÄMPLING</t>
  </si>
  <si>
    <t>CARDUELIS FLAVIROSTRIS</t>
  </si>
  <si>
    <t>EMRUS</t>
  </si>
  <si>
    <t>VIDESPARV</t>
  </si>
  <si>
    <t>EMBERIZA RUSTICA</t>
  </si>
  <si>
    <t>ZOALB</t>
  </si>
  <si>
    <t>VITSTRUPIG SPARV</t>
  </si>
  <si>
    <t>ZONOTRICHIA ALBICOLLIS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</si>
</sst>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color rgb="FFFFFFFF"/>
      <name val="Arial"/>
    </font>
    <font>
      <b/>
      <sz val="10"/>
      <name val="Arial"/>
    </font>
    <font>
      <b/>
      <i/>
      <sz val="10"/>
      <color rgb="FF00B0F0"/>
      <name val="Arial"/>
    </font>
    <font>
      <i/>
      <sz val="10"/>
      <color rgb="FF00B0F0"/>
      <name val="Arial"/>
    </font>
    <font>
      <b/>
      <sz val="10"/>
      <color rgb="FFFF0000"/>
      <name val="Arial"/>
    </font>
    <font>
      <sz val="10"/>
      <color rgb="FFFF0000"/>
      <name val="Arial"/>
    </font>
    <font>
      <sz val="10"/>
      <color rgb="FFFFFFFF"/>
      <name val="Arial"/>
    </font>
    <font>
      <b/>
      <sz val="10"/>
      <color rgb="FFF2F2F2"/>
      <name val="Arial"/>
    </font>
    <font>
      <b/>
      <i/>
      <sz val="10"/>
      <color rgb="FF000000"/>
      <name val="Verdana"/>
    </font>
    <font>
      <sz val="11"/>
      <color rgb="FF000000"/>
      <name val="Calibri"/>
    </font>
    <font>
      <u/>
      <sz val="7"/>
      <color rgb="FF0000FF"/>
      <name val="Arial"/>
    </font>
    <font>
      <sz val="11"/>
      <color rgb="FFC00000"/>
      <name val="Calibri"/>
    </font>
    <font>
      <sz val="11"/>
      <name val="Calibri"/>
    </font>
    <font>
      <sz val="11"/>
      <color rgb="FFFF0000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262626"/>
        <bgColor rgb="FF262626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  <fill>
      <patternFill patternType="solid">
        <fgColor rgb="FF4F6128"/>
        <bgColor rgb="FF4F6128"/>
      </patternFill>
    </fill>
    <fill>
      <patternFill patternType="solid">
        <fgColor rgb="FFEAF1DD"/>
        <bgColor rgb="FFEAF1DD"/>
      </patternFill>
    </fill>
    <fill>
      <patternFill patternType="solid">
        <fgColor rgb="FF92D050"/>
        <bgColor rgb="FF92D050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C0C0C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C0C0C0"/>
      </bottom>
      <diagonal/>
    </border>
    <border>
      <left style="thin">
        <color rgb="FFC0C0C0"/>
      </left>
      <right/>
      <top style="thin">
        <color rgb="FF000000"/>
      </top>
      <bottom style="thin">
        <color rgb="FFC0C0C0"/>
      </bottom>
      <diagonal/>
    </border>
    <border>
      <left/>
      <right/>
      <top style="thin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00000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1" fillId="5" borderId="1" xfId="0" applyFont="1" applyFill="1" applyBorder="1"/>
    <xf numFmtId="0" fontId="0" fillId="5" borderId="1" xfId="0" applyFill="1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3" xfId="0" applyBorder="1"/>
    <xf numFmtId="0" fontId="4" fillId="3" borderId="1" xfId="0" applyFont="1" applyFill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0" fillId="7" borderId="4" xfId="0" applyFill="1" applyBorder="1"/>
    <xf numFmtId="0" fontId="0" fillId="7" borderId="5" xfId="0" applyFill="1" applyBorder="1"/>
    <xf numFmtId="0" fontId="3" fillId="8" borderId="6" xfId="0" applyFont="1" applyFill="1" applyBorder="1" applyAlignment="1">
      <alignment horizontal="center"/>
    </xf>
    <xf numFmtId="0" fontId="1" fillId="7" borderId="0" xfId="0" applyFont="1" applyFill="1"/>
    <xf numFmtId="0" fontId="1" fillId="0" borderId="4" xfId="0" applyFont="1" applyBorder="1" applyAlignment="1">
      <alignment horizontal="center"/>
    </xf>
    <xf numFmtId="0" fontId="5" fillId="0" borderId="0" xfId="0" applyFont="1"/>
    <xf numFmtId="0" fontId="6" fillId="7" borderId="0" xfId="0" applyFont="1" applyFill="1"/>
    <xf numFmtId="0" fontId="7" fillId="3" borderId="0" xfId="0" applyFont="1" applyFill="1"/>
    <xf numFmtId="0" fontId="8" fillId="3" borderId="7" xfId="0" applyFont="1" applyFill="1" applyBorder="1"/>
    <xf numFmtId="0" fontId="8" fillId="9" borderId="7" xfId="0" applyFont="1" applyFill="1" applyBorder="1"/>
    <xf numFmtId="0" fontId="7" fillId="3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8" borderId="8" xfId="0" applyFont="1" applyFill="1" applyBorder="1"/>
    <xf numFmtId="0" fontId="9" fillId="10" borderId="1" xfId="0" applyFont="1" applyFill="1" applyBorder="1"/>
    <xf numFmtId="0" fontId="3" fillId="8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" fillId="5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7" borderId="0" xfId="0" applyFont="1" applyFill="1" applyAlignment="1">
      <alignment horizontal="center"/>
    </xf>
    <xf numFmtId="0" fontId="1" fillId="5" borderId="0" xfId="0" applyFont="1" applyFill="1"/>
    <xf numFmtId="0" fontId="0" fillId="7" borderId="0" xfId="0" applyFill="1"/>
    <xf numFmtId="0" fontId="0" fillId="0" borderId="7" xfId="0" applyBorder="1"/>
    <xf numFmtId="0" fontId="10" fillId="11" borderId="1" xfId="0" applyFont="1" applyFill="1" applyBorder="1"/>
    <xf numFmtId="0" fontId="0" fillId="0" borderId="0" xfId="0" applyAlignment="1">
      <alignment horizontal="center"/>
    </xf>
    <xf numFmtId="0" fontId="1" fillId="12" borderId="0" xfId="0" applyFont="1" applyFill="1"/>
    <xf numFmtId="0" fontId="1" fillId="13" borderId="0" xfId="0" applyFont="1" applyFill="1"/>
    <xf numFmtId="0" fontId="1" fillId="13" borderId="0" xfId="0" applyFont="1" applyFill="1" applyAlignment="1">
      <alignment horizontal="center"/>
    </xf>
    <xf numFmtId="0" fontId="1" fillId="0" borderId="1" xfId="0" applyFont="1" applyBorder="1"/>
    <xf numFmtId="0" fontId="9" fillId="10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5" borderId="0" xfId="0" applyFill="1"/>
    <xf numFmtId="0" fontId="3" fillId="8" borderId="0" xfId="0" applyFont="1" applyFill="1" applyAlignment="1">
      <alignment horizontal="center"/>
    </xf>
    <xf numFmtId="0" fontId="8" fillId="3" borderId="0" xfId="0" applyFont="1" applyFill="1"/>
    <xf numFmtId="0" fontId="8" fillId="9" borderId="0" xfId="0" applyFont="1" applyFill="1"/>
    <xf numFmtId="0" fontId="3" fillId="8" borderId="0" xfId="0" applyFont="1" applyFill="1"/>
    <xf numFmtId="0" fontId="9" fillId="10" borderId="0" xfId="0" applyFont="1" applyFill="1"/>
    <xf numFmtId="0" fontId="9" fillId="10" borderId="0" xfId="0" applyFont="1" applyFill="1" applyAlignment="1">
      <alignment horizontal="center"/>
    </xf>
    <xf numFmtId="0" fontId="9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0" fontId="11" fillId="0" borderId="8" xfId="0" applyFont="1" applyBorder="1"/>
    <xf numFmtId="0" fontId="12" fillId="15" borderId="1" xfId="0" applyFont="1" applyFill="1" applyBorder="1" applyAlignment="1">
      <alignment horizontal="center"/>
    </xf>
    <xf numFmtId="0" fontId="12" fillId="16" borderId="1" xfId="0" applyFont="1" applyFill="1" applyBorder="1" applyAlignment="1">
      <alignment horizontal="center"/>
    </xf>
    <xf numFmtId="0" fontId="12" fillId="15" borderId="2" xfId="0" applyFont="1" applyFill="1" applyBorder="1" applyAlignment="1">
      <alignment horizontal="center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3" fillId="0" borderId="11" xfId="0" applyFont="1" applyBorder="1"/>
    <xf numFmtId="0" fontId="12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12" borderId="14" xfId="0" applyFont="1" applyFill="1" applyBorder="1" applyAlignment="1">
      <alignment wrapText="1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0" fillId="0" borderId="11" xfId="0" applyBorder="1"/>
    <xf numFmtId="0" fontId="12" fillId="0" borderId="19" xfId="0" applyFont="1" applyBorder="1" applyAlignment="1">
      <alignment horizontal="center" wrapText="1"/>
    </xf>
    <xf numFmtId="0" fontId="12" fillId="0" borderId="19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12" borderId="21" xfId="0" applyFont="1" applyFill="1" applyBorder="1" applyAlignment="1">
      <alignment wrapText="1"/>
    </xf>
    <xf numFmtId="0" fontId="12" fillId="0" borderId="22" xfId="0" applyFont="1" applyBorder="1" applyAlignment="1">
      <alignment horizontal="center" wrapText="1"/>
    </xf>
    <xf numFmtId="0" fontId="1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11" fillId="0" borderId="11" xfId="0" applyFont="1" applyBorder="1"/>
    <xf numFmtId="0" fontId="14" fillId="12" borderId="21" xfId="0" applyFont="1" applyFill="1" applyBorder="1" applyAlignment="1">
      <alignment wrapText="1"/>
    </xf>
    <xf numFmtId="0" fontId="12" fillId="5" borderId="19" xfId="0" applyFont="1" applyFill="1" applyBorder="1" applyAlignment="1">
      <alignment horizontal="center" wrapText="1"/>
    </xf>
    <xf numFmtId="0" fontId="12" fillId="5" borderId="19" xfId="0" applyFont="1" applyFill="1" applyBorder="1" applyAlignment="1">
      <alignment wrapText="1"/>
    </xf>
    <xf numFmtId="0" fontId="12" fillId="5" borderId="20" xfId="0" applyFont="1" applyFill="1" applyBorder="1" applyAlignment="1">
      <alignment wrapText="1"/>
    </xf>
    <xf numFmtId="0" fontId="15" fillId="0" borderId="19" xfId="0" applyFont="1" applyBorder="1" applyAlignment="1">
      <alignment horizontal="center" wrapText="1"/>
    </xf>
    <xf numFmtId="0" fontId="15" fillId="0" borderId="19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5" fillId="5" borderId="19" xfId="0" applyFont="1" applyFill="1" applyBorder="1" applyAlignment="1">
      <alignment horizontal="center" wrapText="1"/>
    </xf>
    <xf numFmtId="0" fontId="15" fillId="5" borderId="19" xfId="0" applyFont="1" applyFill="1" applyBorder="1" applyAlignment="1">
      <alignment wrapText="1"/>
    </xf>
    <xf numFmtId="0" fontId="15" fillId="5" borderId="20" xfId="0" applyFont="1" applyFill="1" applyBorder="1" applyAlignment="1">
      <alignment wrapText="1"/>
    </xf>
    <xf numFmtId="0" fontId="16" fillId="12" borderId="2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c3.anthus.n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0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7.28515625" defaultRowHeight="15" customHeight="1"/>
  <cols>
    <col min="1" max="1" width="26.5703125" customWidth="1"/>
    <col min="2" max="8" width="2.140625" customWidth="1"/>
    <col min="9" max="13" width="3.42578125" customWidth="1"/>
    <col min="14" max="32" width="4.140625" customWidth="1"/>
    <col min="33" max="33" width="10.85546875" customWidth="1"/>
    <col min="34" max="34" width="11.28515625" customWidth="1"/>
    <col min="35" max="35" width="20.5703125" customWidth="1"/>
    <col min="36" max="37" width="8.85546875" customWidth="1"/>
  </cols>
  <sheetData>
    <row r="1" spans="1:37" ht="13.5" customHeight="1">
      <c r="A1" s="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3">
        <v>9</v>
      </c>
      <c r="K1" s="2">
        <v>10</v>
      </c>
      <c r="L1" s="2">
        <v>11</v>
      </c>
      <c r="M1" s="3">
        <v>12</v>
      </c>
      <c r="N1" s="2">
        <v>13</v>
      </c>
      <c r="O1" s="3">
        <v>14</v>
      </c>
      <c r="P1" s="3">
        <v>15</v>
      </c>
      <c r="Q1" s="2">
        <v>16</v>
      </c>
      <c r="R1" s="2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2">
        <v>23</v>
      </c>
      <c r="Y1" s="3">
        <v>24</v>
      </c>
      <c r="Z1" s="2">
        <v>25</v>
      </c>
      <c r="AA1" s="2">
        <v>26</v>
      </c>
      <c r="AB1" s="3">
        <v>27</v>
      </c>
      <c r="AC1" s="2">
        <v>28</v>
      </c>
      <c r="AD1" s="2">
        <v>29</v>
      </c>
      <c r="AE1" s="3">
        <v>30</v>
      </c>
      <c r="AF1" s="2">
        <v>31</v>
      </c>
      <c r="AG1" s="4" t="s">
        <v>1</v>
      </c>
      <c r="AH1" s="5" t="s">
        <v>2</v>
      </c>
      <c r="AK1" s="6"/>
    </row>
    <row r="2" spans="1:37" ht="12.75" customHeight="1">
      <c r="A2" s="7" t="s">
        <v>3</v>
      </c>
      <c r="B2" s="3"/>
      <c r="C2" s="3"/>
      <c r="D2" s="3"/>
      <c r="E2" s="3"/>
      <c r="F2" s="8">
        <v>1</v>
      </c>
      <c r="G2" s="9"/>
      <c r="H2" s="9"/>
      <c r="I2" s="9"/>
      <c r="J2" s="9"/>
      <c r="K2" s="9"/>
      <c r="L2" s="9"/>
      <c r="M2" s="9"/>
      <c r="N2" s="9"/>
      <c r="O2" s="3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>
        <f t="shared" ref="AG2:AG23" si="0">SUM(B2:AF2)</f>
        <v>1</v>
      </c>
      <c r="AH2" s="11">
        <f t="shared" ref="AH2:AH23" si="1">SUM(AG2)</f>
        <v>1</v>
      </c>
      <c r="AI2" s="12"/>
      <c r="AK2" s="6"/>
    </row>
    <row r="3" spans="1:37" ht="12.75" customHeight="1">
      <c r="A3" s="7" t="s">
        <v>4</v>
      </c>
      <c r="B3" s="3"/>
      <c r="C3" s="3"/>
      <c r="D3" s="3"/>
      <c r="E3" s="3"/>
      <c r="F3" s="9"/>
      <c r="G3" s="9"/>
      <c r="H3" s="9"/>
      <c r="I3" s="9"/>
      <c r="J3" s="9"/>
      <c r="K3" s="9"/>
      <c r="L3" s="9"/>
      <c r="M3" s="9"/>
      <c r="N3" s="9"/>
      <c r="O3" s="3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8">
        <v>8</v>
      </c>
      <c r="AF3" s="9">
        <v>1</v>
      </c>
      <c r="AG3" s="10">
        <f t="shared" si="0"/>
        <v>9</v>
      </c>
      <c r="AH3" s="11">
        <f t="shared" si="1"/>
        <v>9</v>
      </c>
      <c r="AI3" s="12"/>
      <c r="AK3" s="6"/>
    </row>
    <row r="4" spans="1:37" ht="12.75" customHeight="1">
      <c r="A4" s="7" t="s">
        <v>5</v>
      </c>
      <c r="B4" s="3"/>
      <c r="C4" s="3"/>
      <c r="D4" s="3"/>
      <c r="E4" s="3"/>
      <c r="F4" s="9"/>
      <c r="G4" s="9"/>
      <c r="H4" s="9"/>
      <c r="I4" s="9"/>
      <c r="J4" s="9"/>
      <c r="K4" s="9"/>
      <c r="L4" s="9"/>
      <c r="M4" s="9"/>
      <c r="N4" s="9"/>
      <c r="O4" s="3"/>
      <c r="P4" s="9"/>
      <c r="Q4" s="9"/>
      <c r="R4" s="9"/>
      <c r="S4" s="9"/>
      <c r="T4" s="9"/>
      <c r="U4" s="8">
        <v>1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0">
        <f t="shared" si="0"/>
        <v>1</v>
      </c>
      <c r="AH4" s="11">
        <f t="shared" si="1"/>
        <v>1</v>
      </c>
      <c r="AI4" s="12"/>
      <c r="AK4" s="6"/>
    </row>
    <row r="5" spans="1:37" ht="12.75" customHeight="1">
      <c r="A5" s="7" t="s">
        <v>6</v>
      </c>
      <c r="B5" s="3"/>
      <c r="C5" s="3"/>
      <c r="D5" s="3"/>
      <c r="E5" s="3"/>
      <c r="F5" s="9"/>
      <c r="G5" s="9"/>
      <c r="H5" s="9"/>
      <c r="I5" s="9"/>
      <c r="J5" s="9"/>
      <c r="K5" s="9"/>
      <c r="L5" s="9"/>
      <c r="M5" s="9"/>
      <c r="N5" s="9"/>
      <c r="O5" s="3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8">
        <v>1</v>
      </c>
      <c r="AC5" s="9"/>
      <c r="AD5" s="9"/>
      <c r="AE5" s="9"/>
      <c r="AF5" s="9" t="s">
        <v>7</v>
      </c>
      <c r="AG5" s="10">
        <f t="shared" si="0"/>
        <v>1</v>
      </c>
      <c r="AH5" s="11">
        <f t="shared" si="1"/>
        <v>1</v>
      </c>
      <c r="AI5" s="12"/>
      <c r="AK5" s="6"/>
    </row>
    <row r="6" spans="1:37" ht="12.75" customHeight="1">
      <c r="A6" s="7" t="s">
        <v>8</v>
      </c>
      <c r="B6" s="3"/>
      <c r="C6" s="3"/>
      <c r="D6" s="3"/>
      <c r="E6" s="3"/>
      <c r="F6" s="9"/>
      <c r="G6" s="9"/>
      <c r="H6" s="9"/>
      <c r="I6" s="9"/>
      <c r="J6" s="9"/>
      <c r="K6" s="9"/>
      <c r="L6" s="9"/>
      <c r="M6" s="8">
        <v>1</v>
      </c>
      <c r="N6" s="9"/>
      <c r="O6" s="3"/>
      <c r="P6" s="9"/>
      <c r="Q6" s="9">
        <v>1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>
        <v>1</v>
      </c>
      <c r="AG6" s="10">
        <f t="shared" si="0"/>
        <v>3</v>
      </c>
      <c r="AH6" s="11">
        <f t="shared" si="1"/>
        <v>3</v>
      </c>
      <c r="AI6" s="12"/>
      <c r="AK6" s="6"/>
    </row>
    <row r="7" spans="1:37" ht="12.75" customHeight="1">
      <c r="A7" s="7" t="s">
        <v>9</v>
      </c>
      <c r="B7" s="3"/>
      <c r="C7" s="3"/>
      <c r="D7" s="3"/>
      <c r="E7" s="3"/>
      <c r="F7" s="9"/>
      <c r="G7" s="8">
        <v>1</v>
      </c>
      <c r="H7" s="9"/>
      <c r="I7" s="9">
        <v>2</v>
      </c>
      <c r="J7" s="9">
        <v>4</v>
      </c>
      <c r="K7" s="9">
        <v>2</v>
      </c>
      <c r="L7" s="9"/>
      <c r="M7" s="9">
        <v>2</v>
      </c>
      <c r="N7" s="9">
        <v>3</v>
      </c>
      <c r="O7" s="3"/>
      <c r="P7" s="9"/>
      <c r="Q7" s="9"/>
      <c r="R7" s="9">
        <v>2</v>
      </c>
      <c r="S7" s="9">
        <v>16</v>
      </c>
      <c r="T7" s="9">
        <v>45</v>
      </c>
      <c r="U7" s="9">
        <v>19</v>
      </c>
      <c r="V7" s="9">
        <v>2</v>
      </c>
      <c r="W7" s="9">
        <v>2</v>
      </c>
      <c r="X7" s="9"/>
      <c r="Y7" s="9">
        <v>1</v>
      </c>
      <c r="Z7" s="9">
        <v>10</v>
      </c>
      <c r="AA7" s="9"/>
      <c r="AB7" s="9">
        <v>36</v>
      </c>
      <c r="AC7" s="9">
        <v>3</v>
      </c>
      <c r="AD7" s="9"/>
      <c r="AE7" s="9">
        <v>2</v>
      </c>
      <c r="AF7" s="9">
        <v>4</v>
      </c>
      <c r="AG7" s="10">
        <f t="shared" si="0"/>
        <v>156</v>
      </c>
      <c r="AH7" s="11">
        <f t="shared" si="1"/>
        <v>156</v>
      </c>
      <c r="AI7" s="12"/>
      <c r="AK7" s="6"/>
    </row>
    <row r="8" spans="1:37" ht="12.75" customHeight="1">
      <c r="A8" s="7" t="s">
        <v>10</v>
      </c>
      <c r="B8" s="3"/>
      <c r="C8" s="3"/>
      <c r="D8" s="3"/>
      <c r="E8" s="3"/>
      <c r="F8" s="9"/>
      <c r="G8" s="8">
        <v>1</v>
      </c>
      <c r="H8" s="9"/>
      <c r="I8" s="9">
        <v>1</v>
      </c>
      <c r="J8" s="9"/>
      <c r="K8" s="9">
        <v>1</v>
      </c>
      <c r="L8" s="9"/>
      <c r="M8" s="9"/>
      <c r="N8" s="9"/>
      <c r="O8" s="3"/>
      <c r="P8" s="9"/>
      <c r="Q8" s="9"/>
      <c r="R8" s="9">
        <v>1</v>
      </c>
      <c r="S8" s="9">
        <v>4</v>
      </c>
      <c r="T8" s="9">
        <v>1</v>
      </c>
      <c r="U8" s="9"/>
      <c r="V8" s="9"/>
      <c r="W8" s="9"/>
      <c r="X8" s="9"/>
      <c r="Y8" s="9"/>
      <c r="Z8" s="9">
        <v>6</v>
      </c>
      <c r="AA8" s="9">
        <v>1</v>
      </c>
      <c r="AB8" s="9">
        <v>7</v>
      </c>
      <c r="AC8" s="9">
        <v>2</v>
      </c>
      <c r="AD8" s="9"/>
      <c r="AE8" s="9" t="s">
        <v>7</v>
      </c>
      <c r="AF8" s="9">
        <v>1</v>
      </c>
      <c r="AG8" s="13">
        <f t="shared" si="0"/>
        <v>26</v>
      </c>
      <c r="AH8" s="11">
        <f t="shared" si="1"/>
        <v>26</v>
      </c>
      <c r="AI8" s="12"/>
      <c r="AK8" s="6"/>
    </row>
    <row r="9" spans="1:37" ht="12.75" customHeight="1">
      <c r="A9" s="7" t="s">
        <v>11</v>
      </c>
      <c r="B9" s="3"/>
      <c r="C9" s="3"/>
      <c r="D9" s="3"/>
      <c r="E9" s="3"/>
      <c r="F9" s="9"/>
      <c r="G9" s="9"/>
      <c r="H9" s="8">
        <v>1</v>
      </c>
      <c r="I9" s="9">
        <v>2</v>
      </c>
      <c r="J9" s="9">
        <v>1</v>
      </c>
      <c r="K9" s="9"/>
      <c r="L9" s="9"/>
      <c r="M9" s="9">
        <v>1</v>
      </c>
      <c r="N9" s="9">
        <v>1</v>
      </c>
      <c r="O9" s="3"/>
      <c r="P9" s="9"/>
      <c r="Q9" s="9"/>
      <c r="R9" s="9"/>
      <c r="S9" s="9">
        <v>1</v>
      </c>
      <c r="T9" s="9">
        <v>18</v>
      </c>
      <c r="U9" s="9">
        <v>32</v>
      </c>
      <c r="V9" s="9"/>
      <c r="W9" s="9"/>
      <c r="X9" s="9"/>
      <c r="Y9" s="9"/>
      <c r="Z9" s="9">
        <v>5</v>
      </c>
      <c r="AA9" s="9"/>
      <c r="AB9" s="9">
        <v>8</v>
      </c>
      <c r="AC9" s="9">
        <v>2</v>
      </c>
      <c r="AD9" s="9"/>
      <c r="AE9" s="9">
        <v>7</v>
      </c>
      <c r="AF9" s="9">
        <v>5</v>
      </c>
      <c r="AG9" s="13">
        <f t="shared" si="0"/>
        <v>84</v>
      </c>
      <c r="AH9" s="11">
        <f t="shared" si="1"/>
        <v>84</v>
      </c>
      <c r="AI9" s="12"/>
      <c r="AK9" s="6"/>
    </row>
    <row r="10" spans="1:37" ht="12.75" customHeight="1">
      <c r="A10" s="7" t="s">
        <v>12</v>
      </c>
      <c r="B10" s="3"/>
      <c r="C10" s="3"/>
      <c r="D10" s="3"/>
      <c r="E10" s="3"/>
      <c r="F10" s="9"/>
      <c r="G10" s="8">
        <v>4</v>
      </c>
      <c r="H10" s="9">
        <v>1</v>
      </c>
      <c r="I10" s="9">
        <v>6</v>
      </c>
      <c r="J10" s="9">
        <v>2</v>
      </c>
      <c r="K10" s="9"/>
      <c r="L10" s="9"/>
      <c r="M10" s="9">
        <v>1</v>
      </c>
      <c r="N10" s="9">
        <v>2</v>
      </c>
      <c r="O10" s="3"/>
      <c r="P10" s="9"/>
      <c r="Q10" s="9"/>
      <c r="R10" s="9">
        <v>2</v>
      </c>
      <c r="S10" s="9">
        <v>3</v>
      </c>
      <c r="T10" s="9">
        <v>7</v>
      </c>
      <c r="U10" s="9">
        <v>13</v>
      </c>
      <c r="V10" s="9">
        <v>1</v>
      </c>
      <c r="W10" s="9"/>
      <c r="X10" s="9">
        <v>6</v>
      </c>
      <c r="Y10" s="9">
        <v>13</v>
      </c>
      <c r="Z10" s="9">
        <v>16</v>
      </c>
      <c r="AA10" s="9"/>
      <c r="AB10" s="9">
        <v>4</v>
      </c>
      <c r="AC10" s="9">
        <v>8</v>
      </c>
      <c r="AD10" s="9">
        <v>1</v>
      </c>
      <c r="AE10" s="9">
        <v>11</v>
      </c>
      <c r="AF10" s="9">
        <v>4</v>
      </c>
      <c r="AG10" s="10">
        <f t="shared" si="0"/>
        <v>105</v>
      </c>
      <c r="AH10" s="11">
        <f t="shared" si="1"/>
        <v>105</v>
      </c>
      <c r="AI10" s="12"/>
      <c r="AK10" s="6"/>
    </row>
    <row r="11" spans="1:37" ht="12.75" customHeight="1">
      <c r="A11" s="7" t="s">
        <v>13</v>
      </c>
      <c r="B11" s="3"/>
      <c r="C11" s="3"/>
      <c r="D11" s="3"/>
      <c r="E11" s="3"/>
      <c r="F11" s="9"/>
      <c r="G11" s="9"/>
      <c r="H11" s="9"/>
      <c r="I11" s="9"/>
      <c r="J11" s="9"/>
      <c r="K11" s="9"/>
      <c r="L11" s="9"/>
      <c r="M11" s="9"/>
      <c r="N11" s="9"/>
      <c r="O11" s="3"/>
      <c r="P11" s="9"/>
      <c r="Q11" s="9"/>
      <c r="R11" s="8">
        <v>1</v>
      </c>
      <c r="S11" s="9"/>
      <c r="T11" s="9">
        <v>1</v>
      </c>
      <c r="U11" s="9">
        <v>1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0">
        <f t="shared" si="0"/>
        <v>3</v>
      </c>
      <c r="AH11" s="11">
        <f t="shared" si="1"/>
        <v>3</v>
      </c>
      <c r="AI11" s="12"/>
      <c r="AK11" s="6"/>
    </row>
    <row r="12" spans="1:37" ht="12.75" customHeight="1">
      <c r="A12" s="7" t="s">
        <v>14</v>
      </c>
      <c r="B12" s="3"/>
      <c r="C12" s="3"/>
      <c r="D12" s="3"/>
      <c r="E12" s="3"/>
      <c r="F12" s="9"/>
      <c r="G12" s="9"/>
      <c r="H12" s="9"/>
      <c r="I12" s="9"/>
      <c r="J12" s="9"/>
      <c r="K12" s="9"/>
      <c r="L12" s="9"/>
      <c r="M12" s="9"/>
      <c r="N12" s="9"/>
      <c r="O12" s="3"/>
      <c r="P12" s="9"/>
      <c r="Q12" s="9"/>
      <c r="R12" s="9"/>
      <c r="S12" s="9"/>
      <c r="T12" s="9"/>
      <c r="U12" s="8">
        <v>1</v>
      </c>
      <c r="V12" s="9">
        <v>1</v>
      </c>
      <c r="W12" s="9"/>
      <c r="X12" s="9"/>
      <c r="Y12" s="9">
        <v>1</v>
      </c>
      <c r="Z12" s="9"/>
      <c r="AA12" s="9"/>
      <c r="AB12" s="9"/>
      <c r="AC12" s="9"/>
      <c r="AD12" s="9"/>
      <c r="AE12" s="9">
        <v>1</v>
      </c>
      <c r="AF12" s="9"/>
      <c r="AG12" s="10">
        <f t="shared" si="0"/>
        <v>4</v>
      </c>
      <c r="AH12" s="11">
        <f t="shared" si="1"/>
        <v>4</v>
      </c>
      <c r="AI12" s="12"/>
      <c r="AK12" s="6"/>
    </row>
    <row r="13" spans="1:37" ht="12.75" customHeight="1">
      <c r="A13" s="7" t="s">
        <v>15</v>
      </c>
      <c r="B13" s="3"/>
      <c r="C13" s="3"/>
      <c r="D13" s="3"/>
      <c r="E13" s="3"/>
      <c r="F13" s="9"/>
      <c r="G13" s="9"/>
      <c r="H13" s="9"/>
      <c r="I13" s="9"/>
      <c r="J13" s="9"/>
      <c r="K13" s="9"/>
      <c r="L13" s="9"/>
      <c r="M13" s="9"/>
      <c r="N13" s="9"/>
      <c r="O13" s="3"/>
      <c r="P13" s="9"/>
      <c r="Q13" s="9"/>
      <c r="R13" s="9"/>
      <c r="S13" s="8">
        <v>37</v>
      </c>
      <c r="T13" s="9">
        <v>37</v>
      </c>
      <c r="U13" s="9">
        <v>54</v>
      </c>
      <c r="V13" s="9"/>
      <c r="W13" s="9"/>
      <c r="X13" s="9"/>
      <c r="Y13" s="9">
        <v>3</v>
      </c>
      <c r="Z13" s="9">
        <v>11</v>
      </c>
      <c r="AA13" s="9"/>
      <c r="AB13" s="9">
        <v>71</v>
      </c>
      <c r="AC13" s="9">
        <v>5</v>
      </c>
      <c r="AD13" s="9"/>
      <c r="AE13" s="9">
        <v>22</v>
      </c>
      <c r="AF13" s="9">
        <v>1</v>
      </c>
      <c r="AG13" s="10">
        <f t="shared" si="0"/>
        <v>241</v>
      </c>
      <c r="AH13" s="11">
        <f t="shared" si="1"/>
        <v>241</v>
      </c>
      <c r="AI13" s="12"/>
      <c r="AK13" s="6"/>
    </row>
    <row r="14" spans="1:37" ht="12.75" customHeight="1">
      <c r="A14" s="7" t="s">
        <v>16</v>
      </c>
      <c r="B14" s="3"/>
      <c r="C14" s="3"/>
      <c r="D14" s="3"/>
      <c r="E14" s="3"/>
      <c r="F14" s="9"/>
      <c r="G14" s="9"/>
      <c r="H14" s="9"/>
      <c r="I14" s="8">
        <v>2</v>
      </c>
      <c r="J14" s="9">
        <v>1</v>
      </c>
      <c r="K14" s="9"/>
      <c r="L14" s="9">
        <v>1</v>
      </c>
      <c r="M14" s="9">
        <v>2</v>
      </c>
      <c r="N14" s="9"/>
      <c r="O14" s="3"/>
      <c r="P14" s="9">
        <v>2</v>
      </c>
      <c r="Q14" s="9"/>
      <c r="R14" s="9">
        <v>2</v>
      </c>
      <c r="S14" s="9">
        <v>1</v>
      </c>
      <c r="T14" s="9">
        <v>2</v>
      </c>
      <c r="U14" s="9"/>
      <c r="V14" s="9"/>
      <c r="W14" s="9"/>
      <c r="X14" s="9"/>
      <c r="Y14" s="9"/>
      <c r="Z14" s="9"/>
      <c r="AA14" s="9"/>
      <c r="AB14" s="9"/>
      <c r="AC14" s="9"/>
      <c r="AD14" s="4"/>
      <c r="AE14" s="9"/>
      <c r="AF14" s="9">
        <v>4</v>
      </c>
      <c r="AG14" s="10">
        <f t="shared" si="0"/>
        <v>17</v>
      </c>
      <c r="AH14" s="11">
        <f t="shared" si="1"/>
        <v>17</v>
      </c>
      <c r="AI14" s="12"/>
      <c r="AK14" s="6"/>
    </row>
    <row r="15" spans="1:37" ht="12.75" customHeight="1">
      <c r="A15" s="7" t="s">
        <v>17</v>
      </c>
      <c r="B15" s="3"/>
      <c r="C15" s="3"/>
      <c r="D15" s="3"/>
      <c r="E15" s="3"/>
      <c r="F15" s="9"/>
      <c r="G15" s="9"/>
      <c r="H15" s="9"/>
      <c r="I15" s="9"/>
      <c r="J15" s="9"/>
      <c r="K15" s="9"/>
      <c r="L15" s="9"/>
      <c r="M15" s="9"/>
      <c r="N15" s="9"/>
      <c r="O15" s="3"/>
      <c r="P15" s="9"/>
      <c r="Q15" s="8">
        <v>2</v>
      </c>
      <c r="R15" s="9"/>
      <c r="S15" s="9">
        <v>1</v>
      </c>
      <c r="T15" s="9"/>
      <c r="U15" s="9">
        <v>1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">
        <f t="shared" si="0"/>
        <v>4</v>
      </c>
      <c r="AH15" s="11">
        <f t="shared" si="1"/>
        <v>4</v>
      </c>
      <c r="AI15" s="12"/>
      <c r="AK15" s="6"/>
    </row>
    <row r="16" spans="1:37" ht="12.75" customHeight="1">
      <c r="A16" s="7" t="s">
        <v>18</v>
      </c>
      <c r="B16" s="3"/>
      <c r="C16" s="3"/>
      <c r="D16" s="3"/>
      <c r="E16" s="3"/>
      <c r="F16" s="9"/>
      <c r="G16" s="9"/>
      <c r="H16" s="9"/>
      <c r="I16" s="9"/>
      <c r="J16" s="9"/>
      <c r="K16" s="9"/>
      <c r="L16" s="9"/>
      <c r="M16" s="9"/>
      <c r="N16" s="9"/>
      <c r="O16" s="3"/>
      <c r="P16" s="9"/>
      <c r="Q16" s="9"/>
      <c r="R16" s="9"/>
      <c r="S16" s="9"/>
      <c r="T16" s="9"/>
      <c r="U16" s="9"/>
      <c r="V16" s="9"/>
      <c r="W16" s="9"/>
      <c r="X16" s="9"/>
      <c r="Y16" s="8">
        <v>1</v>
      </c>
      <c r="Z16" s="9"/>
      <c r="AA16" s="9"/>
      <c r="AB16" s="9"/>
      <c r="AC16" s="9"/>
      <c r="AD16" s="9"/>
      <c r="AE16" s="9"/>
      <c r="AF16" s="9"/>
      <c r="AG16" s="10">
        <f t="shared" si="0"/>
        <v>1</v>
      </c>
      <c r="AH16" s="11">
        <f t="shared" si="1"/>
        <v>1</v>
      </c>
      <c r="AI16" s="12"/>
      <c r="AK16" s="6"/>
    </row>
    <row r="17" spans="1:37" ht="12.75" customHeight="1">
      <c r="A17" s="7" t="s">
        <v>19</v>
      </c>
      <c r="B17" s="3"/>
      <c r="C17" s="3"/>
      <c r="D17" s="3"/>
      <c r="E17" s="3"/>
      <c r="F17" s="9"/>
      <c r="G17" s="9"/>
      <c r="H17" s="9"/>
      <c r="I17" s="9"/>
      <c r="J17" s="9"/>
      <c r="K17" s="9"/>
      <c r="L17" s="9"/>
      <c r="M17" s="8">
        <v>1</v>
      </c>
      <c r="N17" s="9"/>
      <c r="O17" s="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0">
        <f t="shared" si="0"/>
        <v>1</v>
      </c>
      <c r="AH17" s="11">
        <f t="shared" si="1"/>
        <v>1</v>
      </c>
      <c r="AI17" s="12"/>
      <c r="AK17" s="6"/>
    </row>
    <row r="18" spans="1:37" ht="12.75" customHeight="1">
      <c r="A18" s="7" t="s">
        <v>20</v>
      </c>
      <c r="B18" s="3"/>
      <c r="C18" s="3"/>
      <c r="D18" s="3"/>
      <c r="E18" s="3"/>
      <c r="F18" s="8">
        <v>1</v>
      </c>
      <c r="G18" s="9"/>
      <c r="H18" s="9"/>
      <c r="I18" s="9">
        <v>1</v>
      </c>
      <c r="J18" s="9">
        <v>3</v>
      </c>
      <c r="K18" s="9">
        <v>1</v>
      </c>
      <c r="L18" s="9"/>
      <c r="M18" s="9">
        <v>1</v>
      </c>
      <c r="N18" s="9"/>
      <c r="O18" s="3"/>
      <c r="P18" s="9"/>
      <c r="Q18" s="9"/>
      <c r="R18" s="9">
        <v>4</v>
      </c>
      <c r="S18" s="9">
        <v>7</v>
      </c>
      <c r="T18" s="9">
        <v>3</v>
      </c>
      <c r="U18" s="9">
        <v>7</v>
      </c>
      <c r="V18" s="9">
        <v>29</v>
      </c>
      <c r="W18" s="9">
        <v>1</v>
      </c>
      <c r="X18" s="9"/>
      <c r="Y18" s="9"/>
      <c r="Z18" s="9">
        <v>4</v>
      </c>
      <c r="AA18" s="9">
        <v>41</v>
      </c>
      <c r="AB18" s="9">
        <v>7</v>
      </c>
      <c r="AC18" s="9">
        <v>3</v>
      </c>
      <c r="AD18" s="9">
        <v>6</v>
      </c>
      <c r="AE18" s="9">
        <v>4</v>
      </c>
      <c r="AF18" s="9">
        <v>2</v>
      </c>
      <c r="AG18" s="10">
        <f t="shared" si="0"/>
        <v>125</v>
      </c>
      <c r="AH18" s="11">
        <f t="shared" si="1"/>
        <v>125</v>
      </c>
      <c r="AI18" s="12"/>
      <c r="AK18" s="6"/>
    </row>
    <row r="19" spans="1:37" ht="12.75" customHeight="1">
      <c r="A19" s="7" t="s">
        <v>21</v>
      </c>
      <c r="B19" s="3"/>
      <c r="C19" s="3"/>
      <c r="D19" s="3"/>
      <c r="E19" s="3"/>
      <c r="F19" s="9"/>
      <c r="G19" s="9"/>
      <c r="H19" s="9"/>
      <c r="I19" s="9"/>
      <c r="J19" s="9"/>
      <c r="K19" s="9"/>
      <c r="L19" s="9"/>
      <c r="M19" s="9"/>
      <c r="N19" s="9"/>
      <c r="O19" s="3"/>
      <c r="P19" s="9"/>
      <c r="Q19" s="9"/>
      <c r="R19" s="9"/>
      <c r="S19" s="9"/>
      <c r="T19" s="9"/>
      <c r="U19" s="9"/>
      <c r="V19" s="9"/>
      <c r="W19" s="9"/>
      <c r="X19" s="9"/>
      <c r="Y19" s="9"/>
      <c r="Z19" s="8">
        <v>1</v>
      </c>
      <c r="AA19" s="9"/>
      <c r="AB19" s="9"/>
      <c r="AC19" s="9"/>
      <c r="AD19" s="9"/>
      <c r="AE19" s="9"/>
      <c r="AF19" s="9"/>
      <c r="AG19" s="10">
        <f t="shared" si="0"/>
        <v>1</v>
      </c>
      <c r="AH19" s="11">
        <f t="shared" si="1"/>
        <v>1</v>
      </c>
      <c r="AI19" s="12"/>
      <c r="AK19" s="6"/>
    </row>
    <row r="20" spans="1:37" ht="12.75" customHeight="1">
      <c r="A20" s="7" t="s">
        <v>22</v>
      </c>
      <c r="B20" s="3"/>
      <c r="C20" s="3"/>
      <c r="D20" s="3"/>
      <c r="E20" s="3"/>
      <c r="F20" s="9"/>
      <c r="G20" s="9"/>
      <c r="H20" s="9"/>
      <c r="I20" s="9"/>
      <c r="J20" s="8">
        <v>1</v>
      </c>
      <c r="K20" s="9"/>
      <c r="L20" s="9"/>
      <c r="M20" s="9">
        <v>1</v>
      </c>
      <c r="N20" s="9"/>
      <c r="O20" s="3"/>
      <c r="P20" s="9"/>
      <c r="Q20" s="9"/>
      <c r="R20" s="9">
        <v>1</v>
      </c>
      <c r="S20" s="9">
        <v>1</v>
      </c>
      <c r="T20" s="9">
        <v>1</v>
      </c>
      <c r="U20" s="9"/>
      <c r="V20" s="9"/>
      <c r="W20" s="9">
        <v>2</v>
      </c>
      <c r="X20" s="9"/>
      <c r="Y20" s="9"/>
      <c r="Z20" s="9"/>
      <c r="AA20" s="9"/>
      <c r="AB20" s="9"/>
      <c r="AC20" s="9"/>
      <c r="AD20" s="9"/>
      <c r="AE20" s="9"/>
      <c r="AF20" s="9"/>
      <c r="AG20" s="10">
        <f t="shared" si="0"/>
        <v>7</v>
      </c>
      <c r="AH20" s="11">
        <f t="shared" si="1"/>
        <v>7</v>
      </c>
      <c r="AI20" s="12"/>
      <c r="AK20" s="6"/>
    </row>
    <row r="21" spans="1:37" ht="12.75" customHeight="1">
      <c r="A21" s="7" t="s">
        <v>23</v>
      </c>
      <c r="B21" s="3"/>
      <c r="C21" s="3"/>
      <c r="D21" s="3"/>
      <c r="E21" s="3"/>
      <c r="F21" s="9"/>
      <c r="G21" s="9"/>
      <c r="H21" s="9"/>
      <c r="I21" s="9"/>
      <c r="J21" s="9"/>
      <c r="K21" s="9"/>
      <c r="L21" s="9"/>
      <c r="M21" s="9"/>
      <c r="N21" s="9"/>
      <c r="O21" s="3"/>
      <c r="P21" s="9"/>
      <c r="Q21" s="9"/>
      <c r="R21" s="8">
        <v>1</v>
      </c>
      <c r="S21" s="9"/>
      <c r="T21" s="9"/>
      <c r="U21" s="9"/>
      <c r="V21" s="9"/>
      <c r="W21" s="9"/>
      <c r="X21" s="9"/>
      <c r="Y21" s="9"/>
      <c r="Z21" s="9">
        <v>1</v>
      </c>
      <c r="AA21" s="9"/>
      <c r="AB21" s="9">
        <v>1</v>
      </c>
      <c r="AC21" s="9"/>
      <c r="AD21" s="9"/>
      <c r="AE21" s="9"/>
      <c r="AF21" s="9"/>
      <c r="AG21" s="10">
        <f t="shared" si="0"/>
        <v>3</v>
      </c>
      <c r="AH21" s="11">
        <f t="shared" si="1"/>
        <v>3</v>
      </c>
      <c r="AI21" s="12"/>
      <c r="AK21" s="6"/>
    </row>
    <row r="22" spans="1:37" ht="12.75" customHeight="1">
      <c r="A22" s="7" t="s">
        <v>24</v>
      </c>
      <c r="B22" s="3"/>
      <c r="C22" s="3"/>
      <c r="D22" s="3"/>
      <c r="E22" s="3"/>
      <c r="F22" s="9"/>
      <c r="G22" s="9"/>
      <c r="H22" s="9"/>
      <c r="I22" s="9"/>
      <c r="J22" s="9"/>
      <c r="K22" s="9"/>
      <c r="L22" s="9"/>
      <c r="M22" s="9"/>
      <c r="N22" s="8">
        <v>1</v>
      </c>
      <c r="O22" s="3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">
        <f t="shared" si="0"/>
        <v>1</v>
      </c>
      <c r="AH22" s="11">
        <f t="shared" si="1"/>
        <v>1</v>
      </c>
      <c r="AI22" s="12"/>
      <c r="AK22" s="6"/>
    </row>
    <row r="23" spans="1:37" ht="12.75" customHeight="1">
      <c r="A23" s="7" t="s">
        <v>25</v>
      </c>
      <c r="B23" s="3"/>
      <c r="C23" s="3"/>
      <c r="D23" s="3"/>
      <c r="E23" s="3"/>
      <c r="F23" s="9"/>
      <c r="G23" s="9"/>
      <c r="H23" s="8">
        <v>1</v>
      </c>
      <c r="I23" s="9"/>
      <c r="J23" s="9"/>
      <c r="K23" s="9"/>
      <c r="L23" s="9"/>
      <c r="M23" s="9"/>
      <c r="N23" s="9"/>
      <c r="O23" s="3"/>
      <c r="P23" s="9"/>
      <c r="Q23" s="9">
        <v>2</v>
      </c>
      <c r="R23" s="9">
        <v>1</v>
      </c>
      <c r="S23" s="9">
        <v>2</v>
      </c>
      <c r="T23" s="9"/>
      <c r="U23" s="9"/>
      <c r="V23" s="9"/>
      <c r="W23" s="9"/>
      <c r="X23" s="9"/>
      <c r="Y23" s="9">
        <v>1</v>
      </c>
      <c r="Z23" s="9">
        <v>1</v>
      </c>
      <c r="AA23" s="9"/>
      <c r="AB23" s="9"/>
      <c r="AC23" s="9">
        <v>1</v>
      </c>
      <c r="AD23" s="9"/>
      <c r="AE23" s="9">
        <v>1</v>
      </c>
      <c r="AF23" s="9"/>
      <c r="AG23" s="10">
        <f t="shared" si="0"/>
        <v>10</v>
      </c>
      <c r="AH23" s="11">
        <f t="shared" si="1"/>
        <v>10</v>
      </c>
      <c r="AI23" s="12"/>
      <c r="AK23" s="6"/>
    </row>
    <row r="24" spans="1:37" ht="12.75" customHeight="1">
      <c r="A24" s="14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7"/>
      <c r="AG24" s="10">
        <f t="shared" ref="AG24:AH24" si="2">SUM(AG2:AG23)</f>
        <v>804</v>
      </c>
      <c r="AH24" s="18">
        <f t="shared" si="2"/>
        <v>804</v>
      </c>
      <c r="AK24" s="6"/>
    </row>
    <row r="25" spans="1:37" ht="27" customHeight="1">
      <c r="A25" s="49" t="s">
        <v>26</v>
      </c>
      <c r="B25" s="19">
        <f t="shared" ref="B25:AF25" si="3">SUM(B2:B23)</f>
        <v>0</v>
      </c>
      <c r="C25" s="19">
        <f t="shared" si="3"/>
        <v>0</v>
      </c>
      <c r="D25" s="19">
        <f t="shared" si="3"/>
        <v>0</v>
      </c>
      <c r="E25" s="19">
        <f t="shared" si="3"/>
        <v>0</v>
      </c>
      <c r="F25" s="19">
        <f t="shared" si="3"/>
        <v>2</v>
      </c>
      <c r="G25" s="19">
        <f t="shared" si="3"/>
        <v>6</v>
      </c>
      <c r="H25" s="19">
        <f t="shared" si="3"/>
        <v>3</v>
      </c>
      <c r="I25" s="19">
        <f t="shared" si="3"/>
        <v>14</v>
      </c>
      <c r="J25" s="19">
        <f t="shared" si="3"/>
        <v>12</v>
      </c>
      <c r="K25" s="19">
        <f t="shared" si="3"/>
        <v>4</v>
      </c>
      <c r="L25" s="19">
        <f t="shared" si="3"/>
        <v>1</v>
      </c>
      <c r="M25" s="19">
        <f t="shared" si="3"/>
        <v>10</v>
      </c>
      <c r="N25" s="19">
        <f t="shared" si="3"/>
        <v>7</v>
      </c>
      <c r="O25" s="19">
        <f t="shared" si="3"/>
        <v>0</v>
      </c>
      <c r="P25" s="19">
        <f t="shared" si="3"/>
        <v>2</v>
      </c>
      <c r="Q25" s="19">
        <f t="shared" si="3"/>
        <v>5</v>
      </c>
      <c r="R25" s="19">
        <f t="shared" si="3"/>
        <v>15</v>
      </c>
      <c r="S25" s="19">
        <f t="shared" si="3"/>
        <v>73</v>
      </c>
      <c r="T25" s="19">
        <f t="shared" si="3"/>
        <v>115</v>
      </c>
      <c r="U25" s="19">
        <f t="shared" si="3"/>
        <v>129</v>
      </c>
      <c r="V25" s="19">
        <f t="shared" si="3"/>
        <v>33</v>
      </c>
      <c r="W25" s="19">
        <f t="shared" si="3"/>
        <v>5</v>
      </c>
      <c r="X25" s="19">
        <f t="shared" si="3"/>
        <v>6</v>
      </c>
      <c r="Y25" s="19">
        <f t="shared" si="3"/>
        <v>20</v>
      </c>
      <c r="Z25" s="19">
        <f t="shared" si="3"/>
        <v>55</v>
      </c>
      <c r="AA25" s="19">
        <f t="shared" si="3"/>
        <v>42</v>
      </c>
      <c r="AB25" s="19">
        <f t="shared" si="3"/>
        <v>135</v>
      </c>
      <c r="AC25" s="19">
        <f t="shared" si="3"/>
        <v>24</v>
      </c>
      <c r="AD25" s="19">
        <f t="shared" si="3"/>
        <v>7</v>
      </c>
      <c r="AE25" s="19">
        <f t="shared" si="3"/>
        <v>56</v>
      </c>
      <c r="AF25" s="19">
        <f t="shared" si="3"/>
        <v>23</v>
      </c>
      <c r="AG25" s="20"/>
      <c r="AH25" s="31"/>
      <c r="AK25" s="6"/>
    </row>
    <row r="26" spans="1:37" ht="27" customHeight="1">
      <c r="A26" s="21" t="s">
        <v>27</v>
      </c>
      <c r="B26" s="22">
        <f t="shared" ref="B26:AF26" si="4">COUNT(B2:B23)</f>
        <v>0</v>
      </c>
      <c r="C26" s="22">
        <f t="shared" si="4"/>
        <v>0</v>
      </c>
      <c r="D26" s="22">
        <f t="shared" si="4"/>
        <v>0</v>
      </c>
      <c r="E26" s="22">
        <f t="shared" si="4"/>
        <v>0</v>
      </c>
      <c r="F26" s="22">
        <f t="shared" si="4"/>
        <v>2</v>
      </c>
      <c r="G26" s="22">
        <f t="shared" si="4"/>
        <v>3</v>
      </c>
      <c r="H26" s="22">
        <f t="shared" si="4"/>
        <v>3</v>
      </c>
      <c r="I26" s="22">
        <f t="shared" si="4"/>
        <v>6</v>
      </c>
      <c r="J26" s="22">
        <f t="shared" si="4"/>
        <v>6</v>
      </c>
      <c r="K26" s="22">
        <f t="shared" si="4"/>
        <v>3</v>
      </c>
      <c r="L26" s="22">
        <f t="shared" si="4"/>
        <v>1</v>
      </c>
      <c r="M26" s="22">
        <f t="shared" si="4"/>
        <v>8</v>
      </c>
      <c r="N26" s="22">
        <f t="shared" si="4"/>
        <v>4</v>
      </c>
      <c r="O26" s="22">
        <f t="shared" si="4"/>
        <v>0</v>
      </c>
      <c r="P26" s="22">
        <f t="shared" si="4"/>
        <v>1</v>
      </c>
      <c r="Q26" s="22">
        <f t="shared" si="4"/>
        <v>3</v>
      </c>
      <c r="R26" s="22">
        <f t="shared" si="4"/>
        <v>9</v>
      </c>
      <c r="S26" s="22">
        <f t="shared" si="4"/>
        <v>10</v>
      </c>
      <c r="T26" s="22">
        <f t="shared" si="4"/>
        <v>9</v>
      </c>
      <c r="U26" s="22">
        <f t="shared" si="4"/>
        <v>9</v>
      </c>
      <c r="V26" s="22">
        <f t="shared" si="4"/>
        <v>4</v>
      </c>
      <c r="W26" s="22">
        <f t="shared" si="4"/>
        <v>3</v>
      </c>
      <c r="X26" s="22">
        <f t="shared" si="4"/>
        <v>1</v>
      </c>
      <c r="Y26" s="22">
        <f t="shared" si="4"/>
        <v>6</v>
      </c>
      <c r="Z26" s="22">
        <f t="shared" si="4"/>
        <v>9</v>
      </c>
      <c r="AA26" s="22">
        <f t="shared" si="4"/>
        <v>2</v>
      </c>
      <c r="AB26" s="22">
        <f t="shared" si="4"/>
        <v>8</v>
      </c>
      <c r="AC26" s="22">
        <f t="shared" si="4"/>
        <v>7</v>
      </c>
      <c r="AD26" s="22">
        <f t="shared" si="4"/>
        <v>2</v>
      </c>
      <c r="AE26" s="22">
        <f t="shared" si="4"/>
        <v>8</v>
      </c>
      <c r="AF26" s="22">
        <f t="shared" si="4"/>
        <v>9</v>
      </c>
      <c r="AG26" s="31"/>
      <c r="AH26" s="31"/>
      <c r="AK26" s="6"/>
    </row>
    <row r="27" spans="1:37" ht="27" customHeight="1">
      <c r="A27" s="23" t="s">
        <v>28</v>
      </c>
      <c r="B27" s="24">
        <f t="shared" ref="B27:D27" si="5">B25</f>
        <v>0</v>
      </c>
      <c r="C27" s="25">
        <f t="shared" si="5"/>
        <v>0</v>
      </c>
      <c r="D27" s="25">
        <f t="shared" si="5"/>
        <v>0</v>
      </c>
      <c r="E27" s="25">
        <f t="shared" ref="E27:AF27" si="6">SUM(E25+D27)</f>
        <v>0</v>
      </c>
      <c r="F27" s="25">
        <f t="shared" si="6"/>
        <v>2</v>
      </c>
      <c r="G27" s="25">
        <f t="shared" si="6"/>
        <v>8</v>
      </c>
      <c r="H27" s="25">
        <f t="shared" si="6"/>
        <v>11</v>
      </c>
      <c r="I27" s="25">
        <f t="shared" si="6"/>
        <v>25</v>
      </c>
      <c r="J27" s="25">
        <f t="shared" si="6"/>
        <v>37</v>
      </c>
      <c r="K27" s="25">
        <f t="shared" si="6"/>
        <v>41</v>
      </c>
      <c r="L27" s="25">
        <f t="shared" si="6"/>
        <v>42</v>
      </c>
      <c r="M27" s="25">
        <f t="shared" si="6"/>
        <v>52</v>
      </c>
      <c r="N27" s="25">
        <f t="shared" si="6"/>
        <v>59</v>
      </c>
      <c r="O27" s="25">
        <f t="shared" si="6"/>
        <v>59</v>
      </c>
      <c r="P27" s="25">
        <f t="shared" si="6"/>
        <v>61</v>
      </c>
      <c r="Q27" s="25">
        <f t="shared" si="6"/>
        <v>66</v>
      </c>
      <c r="R27" s="25">
        <f t="shared" si="6"/>
        <v>81</v>
      </c>
      <c r="S27" s="25">
        <f t="shared" si="6"/>
        <v>154</v>
      </c>
      <c r="T27" s="25">
        <f t="shared" si="6"/>
        <v>269</v>
      </c>
      <c r="U27" s="25">
        <f t="shared" si="6"/>
        <v>398</v>
      </c>
      <c r="V27" s="25">
        <f t="shared" si="6"/>
        <v>431</v>
      </c>
      <c r="W27" s="25">
        <f t="shared" si="6"/>
        <v>436</v>
      </c>
      <c r="X27" s="25">
        <f t="shared" si="6"/>
        <v>442</v>
      </c>
      <c r="Y27" s="25">
        <f t="shared" si="6"/>
        <v>462</v>
      </c>
      <c r="Z27" s="25">
        <f t="shared" si="6"/>
        <v>517</v>
      </c>
      <c r="AA27" s="25">
        <f t="shared" si="6"/>
        <v>559</v>
      </c>
      <c r="AB27" s="25">
        <f t="shared" si="6"/>
        <v>694</v>
      </c>
      <c r="AC27" s="25">
        <f t="shared" si="6"/>
        <v>718</v>
      </c>
      <c r="AD27" s="25">
        <f t="shared" si="6"/>
        <v>725</v>
      </c>
      <c r="AE27" s="25">
        <f t="shared" si="6"/>
        <v>781</v>
      </c>
      <c r="AF27" s="25">
        <f t="shared" si="6"/>
        <v>804</v>
      </c>
      <c r="AG27" s="26">
        <f>SUM(B25:AF25)</f>
        <v>804</v>
      </c>
      <c r="AH27" s="31"/>
      <c r="AI27" s="27" t="s">
        <v>29</v>
      </c>
      <c r="AK27" s="6"/>
    </row>
    <row r="28" spans="1:37" ht="27" customHeight="1">
      <c r="A28" s="28" t="s">
        <v>30</v>
      </c>
      <c r="B28" s="29">
        <f t="shared" ref="B28:AG28" si="7">SUM(B27)</f>
        <v>0</v>
      </c>
      <c r="C28" s="29">
        <f t="shared" si="7"/>
        <v>0</v>
      </c>
      <c r="D28" s="29">
        <f t="shared" si="7"/>
        <v>0</v>
      </c>
      <c r="E28" s="29">
        <f t="shared" si="7"/>
        <v>0</v>
      </c>
      <c r="F28" s="29">
        <f t="shared" si="7"/>
        <v>2</v>
      </c>
      <c r="G28" s="29">
        <f t="shared" si="7"/>
        <v>8</v>
      </c>
      <c r="H28" s="29">
        <f t="shared" si="7"/>
        <v>11</v>
      </c>
      <c r="I28" s="29">
        <f t="shared" si="7"/>
        <v>25</v>
      </c>
      <c r="J28" s="29">
        <f t="shared" si="7"/>
        <v>37</v>
      </c>
      <c r="K28" s="29">
        <f t="shared" si="7"/>
        <v>41</v>
      </c>
      <c r="L28" s="29">
        <f t="shared" si="7"/>
        <v>42</v>
      </c>
      <c r="M28" s="29">
        <f t="shared" si="7"/>
        <v>52</v>
      </c>
      <c r="N28" s="29">
        <f t="shared" si="7"/>
        <v>59</v>
      </c>
      <c r="O28" s="29">
        <f t="shared" si="7"/>
        <v>59</v>
      </c>
      <c r="P28" s="29">
        <f t="shared" si="7"/>
        <v>61</v>
      </c>
      <c r="Q28" s="29">
        <f t="shared" si="7"/>
        <v>66</v>
      </c>
      <c r="R28" s="29">
        <f t="shared" si="7"/>
        <v>81</v>
      </c>
      <c r="S28" s="29">
        <f t="shared" si="7"/>
        <v>154</v>
      </c>
      <c r="T28" s="29">
        <f t="shared" si="7"/>
        <v>269</v>
      </c>
      <c r="U28" s="29">
        <f t="shared" si="7"/>
        <v>398</v>
      </c>
      <c r="V28" s="29">
        <f t="shared" si="7"/>
        <v>431</v>
      </c>
      <c r="W28" s="29">
        <f t="shared" si="7"/>
        <v>436</v>
      </c>
      <c r="X28" s="29">
        <f t="shared" si="7"/>
        <v>442</v>
      </c>
      <c r="Y28" s="29">
        <f t="shared" si="7"/>
        <v>462</v>
      </c>
      <c r="Z28" s="29">
        <f t="shared" si="7"/>
        <v>517</v>
      </c>
      <c r="AA28" s="29">
        <f t="shared" si="7"/>
        <v>559</v>
      </c>
      <c r="AB28" s="29">
        <f t="shared" si="7"/>
        <v>694</v>
      </c>
      <c r="AC28" s="29">
        <f t="shared" si="7"/>
        <v>718</v>
      </c>
      <c r="AD28" s="29">
        <f t="shared" si="7"/>
        <v>725</v>
      </c>
      <c r="AE28" s="29">
        <f t="shared" si="7"/>
        <v>781</v>
      </c>
      <c r="AF28" s="29">
        <f t="shared" si="7"/>
        <v>804</v>
      </c>
      <c r="AG28" s="30">
        <f t="shared" si="7"/>
        <v>804</v>
      </c>
      <c r="AH28" s="31" t="s">
        <v>31</v>
      </c>
      <c r="AI28" s="32">
        <f>SUM(AG28+293382)</f>
        <v>294186</v>
      </c>
      <c r="AK28" s="6"/>
    </row>
    <row r="29" spans="1:37" ht="12.75" customHeight="1">
      <c r="A29" s="33" t="s">
        <v>32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34"/>
      <c r="AH29" s="31"/>
      <c r="AK29" s="6"/>
    </row>
    <row r="30" spans="1:37" ht="12.75" customHeight="1">
      <c r="A30" s="35">
        <f>COUNT(AH2:AH23)</f>
        <v>22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4"/>
      <c r="AH30" s="31"/>
      <c r="AK30" s="6"/>
    </row>
  </sheetData>
  <pageMargins left="0" right="0" top="0" bottom="0" header="0" footer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109"/>
  <sheetViews>
    <sheetView tabSelected="1" workbookViewId="0">
      <pane xSplit="1" topLeftCell="B90" activePane="topRight" state="frozen"/>
      <selection pane="topRight" activeCell="F1" sqref="F1:AF1048576"/>
    </sheetView>
  </sheetViews>
  <sheetFormatPr defaultColWidth="17.28515625" defaultRowHeight="15" customHeight="1"/>
  <cols>
    <col min="1" max="1" width="23" customWidth="1"/>
    <col min="2" max="5" width="4.42578125" customWidth="1"/>
    <col min="6" max="32" width="5.140625" bestFit="1" customWidth="1"/>
    <col min="33" max="33" width="8.28515625" customWidth="1"/>
    <col min="34" max="34" width="9.140625" customWidth="1"/>
    <col min="35" max="35" width="19.28515625" customWidth="1"/>
  </cols>
  <sheetData>
    <row r="1" spans="1:37">
      <c r="A1" s="46" t="s">
        <v>142</v>
      </c>
      <c r="B1" s="47">
        <v>1</v>
      </c>
      <c r="C1" s="47">
        <v>2</v>
      </c>
      <c r="D1" s="47">
        <v>3</v>
      </c>
      <c r="E1" s="47">
        <v>4</v>
      </c>
      <c r="F1" s="47">
        <v>5</v>
      </c>
      <c r="G1" s="47">
        <v>6</v>
      </c>
      <c r="H1" s="47">
        <v>7</v>
      </c>
      <c r="I1" s="47">
        <v>8</v>
      </c>
      <c r="J1" s="48">
        <v>9</v>
      </c>
      <c r="K1" s="47">
        <v>10</v>
      </c>
      <c r="L1" s="47">
        <v>11</v>
      </c>
      <c r="M1" s="48">
        <v>12</v>
      </c>
      <c r="N1" s="47">
        <v>13</v>
      </c>
      <c r="O1" s="48">
        <v>14</v>
      </c>
      <c r="P1" s="48">
        <v>15</v>
      </c>
      <c r="Q1" s="47">
        <v>16</v>
      </c>
      <c r="R1" s="47">
        <v>17</v>
      </c>
      <c r="S1" s="48">
        <v>18</v>
      </c>
      <c r="T1" s="48">
        <v>19</v>
      </c>
      <c r="U1" s="48">
        <v>20</v>
      </c>
      <c r="V1" s="48">
        <v>21</v>
      </c>
      <c r="W1" s="48">
        <v>22</v>
      </c>
      <c r="X1" s="47">
        <v>23</v>
      </c>
      <c r="Y1" s="48">
        <v>24</v>
      </c>
      <c r="Z1" s="47">
        <v>25</v>
      </c>
      <c r="AA1" s="47">
        <v>26</v>
      </c>
      <c r="AB1" s="48">
        <v>27</v>
      </c>
      <c r="AC1" s="47">
        <v>28</v>
      </c>
      <c r="AD1" s="47">
        <v>29</v>
      </c>
      <c r="AE1" s="48">
        <v>30</v>
      </c>
      <c r="AF1" s="47">
        <v>31</v>
      </c>
      <c r="AG1" s="31" t="s">
        <v>1</v>
      </c>
      <c r="AH1" s="31" t="s">
        <v>2</v>
      </c>
      <c r="AK1" s="6"/>
    </row>
    <row r="2" spans="1:37">
      <c r="A2" s="49" t="s">
        <v>77</v>
      </c>
      <c r="I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50">
        <f t="shared" ref="AG2:AG102" si="0">SUM(B2:AF2)</f>
        <v>0</v>
      </c>
      <c r="AH2" s="51">
        <f>SUM(AG2+'okt-15'!AH2)</f>
        <v>1</v>
      </c>
      <c r="AK2" s="6"/>
    </row>
    <row r="3" spans="1:37">
      <c r="A3" s="49" t="s">
        <v>78</v>
      </c>
      <c r="I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50">
        <f t="shared" si="0"/>
        <v>0</v>
      </c>
      <c r="AH3" s="51">
        <f>SUM(AG3+'okt-15'!AH3)</f>
        <v>1</v>
      </c>
      <c r="AK3" s="6"/>
    </row>
    <row r="4" spans="1:37">
      <c r="A4" s="49" t="s">
        <v>79</v>
      </c>
      <c r="I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50">
        <f t="shared" si="0"/>
        <v>0</v>
      </c>
      <c r="AH4" s="51">
        <f>SUM(AG4+'okt-15'!AH4)</f>
        <v>1</v>
      </c>
      <c r="AK4" s="6"/>
    </row>
    <row r="5" spans="1:37">
      <c r="A5" s="49" t="s">
        <v>3</v>
      </c>
      <c r="I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50">
        <f t="shared" si="0"/>
        <v>0</v>
      </c>
      <c r="AH5" s="51">
        <f>SUM(AG5+'okt-15'!AH5)</f>
        <v>2</v>
      </c>
      <c r="AK5" s="6"/>
    </row>
    <row r="6" spans="1:37">
      <c r="A6" s="49" t="s">
        <v>138</v>
      </c>
      <c r="I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50">
        <f t="shared" si="0"/>
        <v>0</v>
      </c>
      <c r="AH6" s="51">
        <f>SUM(AG6+'okt-15'!AH6)</f>
        <v>2</v>
      </c>
      <c r="AK6" s="6"/>
    </row>
    <row r="7" spans="1:37">
      <c r="A7" s="49" t="s">
        <v>119</v>
      </c>
      <c r="I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50">
        <f t="shared" si="0"/>
        <v>0</v>
      </c>
      <c r="AH7" s="51">
        <f>SUM(AG7+'okt-15'!AH7)</f>
        <v>3</v>
      </c>
      <c r="AK7" s="6"/>
    </row>
    <row r="8" spans="1:37">
      <c r="A8" s="49" t="s">
        <v>63</v>
      </c>
      <c r="I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50">
        <f t="shared" si="0"/>
        <v>0</v>
      </c>
      <c r="AH8" s="51">
        <f>SUM(AG8+'okt-15'!AH8)</f>
        <v>9</v>
      </c>
      <c r="AK8" s="6"/>
    </row>
    <row r="9" spans="1:37">
      <c r="A9" s="49" t="s">
        <v>64</v>
      </c>
      <c r="I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50">
        <f t="shared" si="0"/>
        <v>0</v>
      </c>
      <c r="AH9" s="51">
        <f>SUM(AG9+'okt-15'!AH9)</f>
        <v>72</v>
      </c>
      <c r="AK9" s="6"/>
    </row>
    <row r="10" spans="1:37">
      <c r="A10" s="49" t="s">
        <v>120</v>
      </c>
      <c r="I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50">
        <f t="shared" si="0"/>
        <v>0</v>
      </c>
      <c r="AH10" s="51">
        <f>SUM(AG10+'okt-15'!AH10)</f>
        <v>2</v>
      </c>
      <c r="AK10" s="6"/>
    </row>
    <row r="11" spans="1:37">
      <c r="A11" s="49" t="s">
        <v>108</v>
      </c>
      <c r="I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50">
        <f t="shared" si="0"/>
        <v>0</v>
      </c>
      <c r="AH11" s="51">
        <f>SUM(AG11+'okt-15'!AH11)</f>
        <v>13</v>
      </c>
      <c r="AK11" s="6"/>
    </row>
    <row r="12" spans="1:37">
      <c r="A12" s="49" t="s">
        <v>121</v>
      </c>
      <c r="I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50">
        <f t="shared" si="0"/>
        <v>0</v>
      </c>
      <c r="AH12" s="51">
        <f>SUM(AG12+'okt-15'!AH12)</f>
        <v>1</v>
      </c>
      <c r="AK12" s="6"/>
    </row>
    <row r="13" spans="1:37">
      <c r="A13" s="49" t="s">
        <v>109</v>
      </c>
      <c r="I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50">
        <f t="shared" si="0"/>
        <v>0</v>
      </c>
      <c r="AH13" s="51">
        <f>SUM(AG13+'okt-15'!AH13)</f>
        <v>5</v>
      </c>
      <c r="AK13" s="6"/>
    </row>
    <row r="14" spans="1:37">
      <c r="A14" s="49" t="s">
        <v>132</v>
      </c>
      <c r="I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50">
        <f t="shared" si="0"/>
        <v>0</v>
      </c>
      <c r="AH14" s="51">
        <f>SUM(AG14+'okt-15'!AH14)</f>
        <v>1</v>
      </c>
      <c r="AK14" s="6"/>
    </row>
    <row r="15" spans="1:37">
      <c r="A15" s="49" t="s">
        <v>110</v>
      </c>
      <c r="I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50">
        <f t="shared" si="0"/>
        <v>0</v>
      </c>
      <c r="AH15" s="51">
        <f>SUM(AG15+'okt-15'!AH15)</f>
        <v>2</v>
      </c>
      <c r="AK15" s="6"/>
    </row>
    <row r="16" spans="1:37">
      <c r="A16" s="49" t="s">
        <v>4</v>
      </c>
      <c r="I16" s="48"/>
      <c r="J16">
        <v>7</v>
      </c>
      <c r="K16">
        <v>3</v>
      </c>
      <c r="L16">
        <v>2</v>
      </c>
      <c r="M16">
        <v>1</v>
      </c>
      <c r="N16">
        <v>5</v>
      </c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50">
        <f t="shared" si="0"/>
        <v>18</v>
      </c>
      <c r="AH16" s="51">
        <f>SUM(AG16+'okt-15'!AH16)</f>
        <v>146</v>
      </c>
      <c r="AK16" s="6"/>
    </row>
    <row r="17" spans="1:37">
      <c r="A17" s="49" t="s">
        <v>47</v>
      </c>
      <c r="I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0">
        <f t="shared" si="0"/>
        <v>0</v>
      </c>
      <c r="AH17" s="51">
        <f>SUM(AG17+'okt-15'!AH17)</f>
        <v>649</v>
      </c>
      <c r="AK17" s="6"/>
    </row>
    <row r="18" spans="1:37">
      <c r="A18" s="49" t="s">
        <v>111</v>
      </c>
      <c r="I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50">
        <f t="shared" si="0"/>
        <v>0</v>
      </c>
      <c r="AH18" s="51">
        <f>SUM(AG18+'okt-15'!AH18)</f>
        <v>3</v>
      </c>
      <c r="AK18" s="6"/>
    </row>
    <row r="19" spans="1:37">
      <c r="A19" s="49" t="s">
        <v>122</v>
      </c>
      <c r="I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50">
        <f t="shared" si="0"/>
        <v>0</v>
      </c>
      <c r="AH19" s="51">
        <f>SUM(AG19+'okt-15'!AH19)</f>
        <v>1</v>
      </c>
      <c r="AK19" s="6"/>
    </row>
    <row r="20" spans="1:37">
      <c r="A20" s="49" t="s">
        <v>48</v>
      </c>
      <c r="I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50">
        <f t="shared" si="0"/>
        <v>0</v>
      </c>
      <c r="AH20" s="51">
        <f>SUM(AG20+'okt-15'!AH20)</f>
        <v>1</v>
      </c>
      <c r="AK20" s="6"/>
    </row>
    <row r="21" spans="1:37">
      <c r="A21" s="49" t="s">
        <v>112</v>
      </c>
      <c r="I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50">
        <f t="shared" si="0"/>
        <v>0</v>
      </c>
      <c r="AH21" s="51">
        <f>SUM(AG21+'okt-15'!AH21)</f>
        <v>8</v>
      </c>
      <c r="AK21" s="6"/>
    </row>
    <row r="22" spans="1:37">
      <c r="A22" s="49" t="s">
        <v>113</v>
      </c>
      <c r="I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50">
        <f t="shared" si="0"/>
        <v>0</v>
      </c>
      <c r="AH22" s="51">
        <f>SUM(AG22+'okt-15'!AH22)</f>
        <v>3</v>
      </c>
      <c r="AK22" s="6"/>
    </row>
    <row r="23" spans="1:37">
      <c r="A23" s="49" t="s">
        <v>123</v>
      </c>
      <c r="I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50">
        <f t="shared" si="0"/>
        <v>0</v>
      </c>
      <c r="AH23" s="51">
        <f>SUM(AG23+'okt-15'!AH23)</f>
        <v>1</v>
      </c>
      <c r="AK23" s="6"/>
    </row>
    <row r="24" spans="1:37">
      <c r="A24" s="49" t="s">
        <v>49</v>
      </c>
      <c r="I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50">
        <f t="shared" si="0"/>
        <v>0</v>
      </c>
      <c r="AH24" s="51">
        <f>SUM(AG24+'okt-15'!AH24)</f>
        <v>58</v>
      </c>
      <c r="AK24" s="6"/>
    </row>
    <row r="25" spans="1:37">
      <c r="A25" s="49" t="s">
        <v>114</v>
      </c>
      <c r="I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50">
        <f t="shared" si="0"/>
        <v>0</v>
      </c>
      <c r="AH25" s="51">
        <f>SUM(AG25+'okt-15'!AH25)</f>
        <v>2</v>
      </c>
      <c r="AK25" s="6"/>
    </row>
    <row r="26" spans="1:37">
      <c r="A26" s="49" t="s">
        <v>115</v>
      </c>
      <c r="I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50">
        <f t="shared" si="0"/>
        <v>0</v>
      </c>
      <c r="AH26" s="51">
        <f>SUM(AG26+'okt-15'!AH26)</f>
        <v>5</v>
      </c>
      <c r="AK26" s="6"/>
    </row>
    <row r="27" spans="1:37">
      <c r="A27" s="49" t="s">
        <v>65</v>
      </c>
      <c r="I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50">
        <f t="shared" si="0"/>
        <v>0</v>
      </c>
      <c r="AH27" s="51">
        <f>SUM(AG27+'okt-15'!AH27)</f>
        <v>44</v>
      </c>
      <c r="AK27" s="6"/>
    </row>
    <row r="28" spans="1:37">
      <c r="A28" s="49" t="s">
        <v>80</v>
      </c>
      <c r="I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50">
        <f t="shared" si="0"/>
        <v>0</v>
      </c>
      <c r="AH28" s="51">
        <f>SUM(AG28+'okt-15'!AH28)</f>
        <v>45</v>
      </c>
      <c r="AK28" s="6"/>
    </row>
    <row r="29" spans="1:37">
      <c r="A29" s="49" t="s">
        <v>101</v>
      </c>
      <c r="I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0">
        <f t="shared" si="0"/>
        <v>0</v>
      </c>
      <c r="AH29" s="51">
        <f>SUM(AG29+'okt-15'!AH29)</f>
        <v>41</v>
      </c>
      <c r="AK29" s="6"/>
    </row>
    <row r="30" spans="1:37">
      <c r="A30" s="49" t="s">
        <v>102</v>
      </c>
      <c r="I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50">
        <f t="shared" si="0"/>
        <v>0</v>
      </c>
      <c r="AH30" s="51">
        <f>SUM(AG30+'okt-15'!AH30)</f>
        <v>209</v>
      </c>
      <c r="AK30" s="6"/>
    </row>
    <row r="31" spans="1:37">
      <c r="A31" s="49" t="s">
        <v>81</v>
      </c>
      <c r="I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50">
        <f t="shared" si="0"/>
        <v>0</v>
      </c>
      <c r="AH31" s="51">
        <f>SUM(AG31+'okt-15'!AH31)</f>
        <v>13</v>
      </c>
      <c r="AK31" s="6"/>
    </row>
    <row r="32" spans="1:37">
      <c r="A32" s="49" t="s">
        <v>103</v>
      </c>
      <c r="I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50">
        <f t="shared" si="0"/>
        <v>0</v>
      </c>
      <c r="AH32" s="51">
        <f>SUM(AG32+'okt-15'!AH32)</f>
        <v>1</v>
      </c>
      <c r="AK32" s="6"/>
    </row>
    <row r="33" spans="1:37">
      <c r="A33" s="49" t="s">
        <v>104</v>
      </c>
      <c r="I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50">
        <f t="shared" si="0"/>
        <v>0</v>
      </c>
      <c r="AH33" s="51">
        <f>SUM(AG33+'okt-15'!AH33)</f>
        <v>27</v>
      </c>
      <c r="AK33" s="6"/>
    </row>
    <row r="34" spans="1:37">
      <c r="A34" s="49" t="s">
        <v>82</v>
      </c>
      <c r="I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50">
        <f t="shared" si="0"/>
        <v>0</v>
      </c>
      <c r="AH34" s="51">
        <f>SUM(AG34+'okt-15'!AH34)</f>
        <v>3</v>
      </c>
      <c r="AK34" s="6"/>
    </row>
    <row r="35" spans="1:37">
      <c r="A35" s="49" t="s">
        <v>105</v>
      </c>
      <c r="I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50">
        <f t="shared" si="0"/>
        <v>0</v>
      </c>
      <c r="AH35" s="51">
        <f>SUM(AG35+'okt-15'!AH35)</f>
        <v>148</v>
      </c>
      <c r="AK35" s="6"/>
    </row>
    <row r="36" spans="1:37">
      <c r="A36" s="49" t="s">
        <v>66</v>
      </c>
      <c r="I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50">
        <f t="shared" si="0"/>
        <v>0</v>
      </c>
      <c r="AH36" s="51">
        <f>SUM(AG36+'okt-15'!AH36)</f>
        <v>1</v>
      </c>
      <c r="AK36" s="6"/>
    </row>
    <row r="37" spans="1:37">
      <c r="A37" s="49" t="s">
        <v>124</v>
      </c>
      <c r="I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50">
        <f t="shared" si="0"/>
        <v>0</v>
      </c>
      <c r="AH37" s="51">
        <f>SUM(AG37+'okt-15'!AH37)</f>
        <v>2</v>
      </c>
      <c r="AK37" s="6"/>
    </row>
    <row r="38" spans="1:37">
      <c r="A38" s="49" t="s">
        <v>51</v>
      </c>
      <c r="I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50">
        <f t="shared" si="0"/>
        <v>0</v>
      </c>
      <c r="AH38" s="51">
        <f>SUM(AG38+'okt-15'!AH38)</f>
        <v>1</v>
      </c>
      <c r="AK38" s="6"/>
    </row>
    <row r="39" spans="1:37">
      <c r="A39" s="35" t="s">
        <v>143</v>
      </c>
      <c r="I39" s="48"/>
      <c r="J39" t="s">
        <v>7</v>
      </c>
      <c r="K39" s="52">
        <v>1</v>
      </c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50">
        <f t="shared" si="0"/>
        <v>1</v>
      </c>
      <c r="AH39" s="51">
        <f>SUM(AG39)</f>
        <v>1</v>
      </c>
      <c r="AK39" s="6"/>
    </row>
    <row r="40" spans="1:37">
      <c r="A40" s="49" t="s">
        <v>125</v>
      </c>
      <c r="I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50">
        <f t="shared" si="0"/>
        <v>0</v>
      </c>
      <c r="AH40" s="51">
        <f>SUM(AG40+'okt-15'!AH39)</f>
        <v>1</v>
      </c>
      <c r="AK40" s="6"/>
    </row>
    <row r="41" spans="1:37">
      <c r="A41" s="49" t="s">
        <v>5</v>
      </c>
      <c r="I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50">
        <f t="shared" si="0"/>
        <v>0</v>
      </c>
      <c r="AH41" s="51">
        <f>SUM(AG41+'okt-15'!AH40)</f>
        <v>1</v>
      </c>
      <c r="AK41" s="6"/>
    </row>
    <row r="42" spans="1:37">
      <c r="A42" s="49" t="s">
        <v>83</v>
      </c>
      <c r="I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50">
        <f t="shared" si="0"/>
        <v>0</v>
      </c>
      <c r="AH42" s="51">
        <f>SUM(AG42+'okt-15'!AH41)</f>
        <v>5</v>
      </c>
      <c r="AK42" s="6"/>
    </row>
    <row r="43" spans="1:37">
      <c r="A43" s="49" t="s">
        <v>84</v>
      </c>
      <c r="I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50">
        <f t="shared" si="0"/>
        <v>0</v>
      </c>
      <c r="AH43" s="51">
        <f>SUM(AG43+'okt-15'!AH42)</f>
        <v>13</v>
      </c>
      <c r="AK43" s="6"/>
    </row>
    <row r="44" spans="1:37">
      <c r="A44" s="49" t="s">
        <v>67</v>
      </c>
      <c r="I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50">
        <f t="shared" si="0"/>
        <v>0</v>
      </c>
      <c r="AH44" s="51">
        <f>SUM(AG44+'okt-15'!AH43)</f>
        <v>19</v>
      </c>
      <c r="AK44" s="6"/>
    </row>
    <row r="45" spans="1:37">
      <c r="A45" s="49" t="s">
        <v>6</v>
      </c>
      <c r="I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50">
        <f t="shared" si="0"/>
        <v>0</v>
      </c>
      <c r="AH45" s="51">
        <f>SUM(AG45+'okt-15'!AH44)</f>
        <v>584</v>
      </c>
      <c r="AK45" s="6"/>
    </row>
    <row r="46" spans="1:37">
      <c r="A46" s="49" t="s">
        <v>8</v>
      </c>
      <c r="I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50">
        <f t="shared" si="0"/>
        <v>0</v>
      </c>
      <c r="AH46" s="51">
        <f>SUM(AG46+'okt-15'!AH45)</f>
        <v>317</v>
      </c>
      <c r="AK46" s="6"/>
    </row>
    <row r="47" spans="1:37">
      <c r="A47" s="49" t="s">
        <v>85</v>
      </c>
      <c r="I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50">
        <f t="shared" si="0"/>
        <v>0</v>
      </c>
      <c r="AH47" s="51">
        <f>SUM(AG47+'okt-15'!AH46)</f>
        <v>26</v>
      </c>
      <c r="AK47" s="6"/>
    </row>
    <row r="48" spans="1:37">
      <c r="A48" s="49" t="s">
        <v>52</v>
      </c>
      <c r="I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50">
        <f t="shared" si="0"/>
        <v>0</v>
      </c>
      <c r="AH48" s="51">
        <f>SUM(AG48+'okt-15'!AH47)</f>
        <v>69</v>
      </c>
      <c r="AK48" s="6"/>
    </row>
    <row r="49" spans="1:37">
      <c r="A49" s="49" t="s">
        <v>9</v>
      </c>
      <c r="B49">
        <v>2</v>
      </c>
      <c r="C49">
        <v>3</v>
      </c>
      <c r="D49">
        <v>1</v>
      </c>
      <c r="E49">
        <v>2</v>
      </c>
      <c r="F49">
        <v>3</v>
      </c>
      <c r="G49">
        <v>1</v>
      </c>
      <c r="H49">
        <v>1</v>
      </c>
      <c r="I49" s="48"/>
      <c r="K49">
        <v>1</v>
      </c>
      <c r="L49">
        <v>1</v>
      </c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50">
        <f t="shared" si="0"/>
        <v>15</v>
      </c>
      <c r="AH49" s="51">
        <f>SUM(AG49+'okt-15'!AH48)</f>
        <v>668</v>
      </c>
      <c r="AK49" s="6"/>
    </row>
    <row r="50" spans="1:37">
      <c r="A50" s="49" t="s">
        <v>10</v>
      </c>
      <c r="C50">
        <v>1</v>
      </c>
      <c r="E50">
        <v>1</v>
      </c>
      <c r="G50">
        <v>1</v>
      </c>
      <c r="H50">
        <v>1</v>
      </c>
      <c r="I50" s="48"/>
      <c r="J50">
        <v>1</v>
      </c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50">
        <f t="shared" si="0"/>
        <v>5</v>
      </c>
      <c r="AH50" s="51">
        <f>SUM(AG50+'okt-15'!AH49)</f>
        <v>497</v>
      </c>
      <c r="AK50" s="6"/>
    </row>
    <row r="51" spans="1:37">
      <c r="A51" s="49" t="s">
        <v>11</v>
      </c>
      <c r="C51">
        <v>2</v>
      </c>
      <c r="D51">
        <v>1</v>
      </c>
      <c r="E51">
        <v>5</v>
      </c>
      <c r="F51">
        <v>5</v>
      </c>
      <c r="G51">
        <v>2</v>
      </c>
      <c r="H51">
        <v>4</v>
      </c>
      <c r="I51" s="48"/>
      <c r="O51">
        <v>1</v>
      </c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50">
        <f t="shared" si="0"/>
        <v>20</v>
      </c>
      <c r="AH51" s="51">
        <f>SUM(AG51+'okt-15'!AH50)</f>
        <v>1589</v>
      </c>
      <c r="AK51" s="6"/>
    </row>
    <row r="52" spans="1:37">
      <c r="A52" s="49" t="s">
        <v>86</v>
      </c>
      <c r="I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50">
        <f t="shared" si="0"/>
        <v>0</v>
      </c>
      <c r="AH52" s="51">
        <f>SUM(AG52+'okt-15'!AH51)</f>
        <v>2</v>
      </c>
      <c r="AK52" s="6"/>
    </row>
    <row r="53" spans="1:37">
      <c r="A53" s="49" t="s">
        <v>53</v>
      </c>
      <c r="H53">
        <v>1</v>
      </c>
      <c r="I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50">
        <f t="shared" si="0"/>
        <v>1</v>
      </c>
      <c r="AH53" s="51">
        <f>SUM(AG53+'okt-15'!AH52)</f>
        <v>9</v>
      </c>
      <c r="AK53" s="6"/>
    </row>
    <row r="54" spans="1:37" ht="15" customHeight="1">
      <c r="A54" s="49" t="s">
        <v>68</v>
      </c>
      <c r="I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50">
        <f t="shared" si="0"/>
        <v>0</v>
      </c>
      <c r="AH54" s="51">
        <f>SUM(AG54+'okt-15'!AH53)</f>
        <v>96</v>
      </c>
      <c r="AK54" s="6"/>
    </row>
    <row r="55" spans="1:37" ht="15" customHeight="1">
      <c r="A55" s="49" t="s">
        <v>87</v>
      </c>
      <c r="I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50">
        <f t="shared" si="0"/>
        <v>0</v>
      </c>
      <c r="AH55" s="51">
        <f>SUM(AG55+'okt-15'!AH54)</f>
        <v>15</v>
      </c>
      <c r="AK55" s="6"/>
    </row>
    <row r="56" spans="1:37" ht="15" customHeight="1">
      <c r="A56" s="49" t="s">
        <v>54</v>
      </c>
      <c r="I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50">
        <f t="shared" si="0"/>
        <v>0</v>
      </c>
      <c r="AH56" s="51">
        <f>SUM(AG56+'okt-15'!AH55)</f>
        <v>32</v>
      </c>
      <c r="AK56" s="6"/>
    </row>
    <row r="57" spans="1:37" ht="15" customHeight="1">
      <c r="A57" s="49" t="s">
        <v>69</v>
      </c>
      <c r="I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50">
        <f t="shared" si="0"/>
        <v>0</v>
      </c>
      <c r="AH57" s="51">
        <f>SUM(AG57+'okt-15'!AH56)</f>
        <v>3</v>
      </c>
      <c r="AK57" s="6"/>
    </row>
    <row r="58" spans="1:37">
      <c r="A58" s="49" t="s">
        <v>12</v>
      </c>
      <c r="D58">
        <v>2</v>
      </c>
      <c r="E58">
        <v>4</v>
      </c>
      <c r="F58">
        <v>1</v>
      </c>
      <c r="H58">
        <v>4</v>
      </c>
      <c r="I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50">
        <f t="shared" si="0"/>
        <v>11</v>
      </c>
      <c r="AH58" s="51">
        <f>SUM(AG58+'okt-15'!AH57)</f>
        <v>225</v>
      </c>
      <c r="AK58" s="6"/>
    </row>
    <row r="59" spans="1:37">
      <c r="A59" s="49" t="s">
        <v>70</v>
      </c>
      <c r="B59">
        <v>5</v>
      </c>
      <c r="C59">
        <v>1</v>
      </c>
      <c r="E59">
        <v>9</v>
      </c>
      <c r="H59">
        <v>1</v>
      </c>
      <c r="I59" s="48"/>
      <c r="M59">
        <v>1</v>
      </c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50">
        <f t="shared" si="0"/>
        <v>17</v>
      </c>
      <c r="AH59" s="51">
        <f>SUM(AG59+'okt-15'!AH58)</f>
        <v>24</v>
      </c>
      <c r="AK59" s="6"/>
    </row>
    <row r="60" spans="1:37">
      <c r="A60" s="49" t="s">
        <v>13</v>
      </c>
      <c r="H60">
        <v>1</v>
      </c>
      <c r="I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50">
        <f t="shared" si="0"/>
        <v>1</v>
      </c>
      <c r="AH60" s="51">
        <f>SUM(AG60+'okt-15'!AH59)</f>
        <v>75</v>
      </c>
      <c r="AK60" s="6"/>
    </row>
    <row r="61" spans="1:37">
      <c r="A61" s="49" t="s">
        <v>14</v>
      </c>
      <c r="D61">
        <v>2</v>
      </c>
      <c r="E61">
        <v>3</v>
      </c>
      <c r="H61">
        <v>3</v>
      </c>
      <c r="I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50">
        <f t="shared" si="0"/>
        <v>8</v>
      </c>
      <c r="AH61" s="51">
        <f>SUM(AG61+'okt-15'!AH60)</f>
        <v>41</v>
      </c>
      <c r="AK61" s="6"/>
    </row>
    <row r="62" spans="1:37">
      <c r="A62" s="49" t="s">
        <v>88</v>
      </c>
      <c r="I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50">
        <f t="shared" si="0"/>
        <v>0</v>
      </c>
      <c r="AH62" s="51">
        <f>SUM(AG62+'okt-15'!AH61)</f>
        <v>1</v>
      </c>
      <c r="AK62" s="6"/>
    </row>
    <row r="63" spans="1:37">
      <c r="A63" s="49" t="s">
        <v>127</v>
      </c>
      <c r="I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50">
        <f t="shared" si="0"/>
        <v>0</v>
      </c>
      <c r="AH63" s="51">
        <f>SUM(AG63+'okt-15'!AH62)</f>
        <v>1</v>
      </c>
      <c r="AK63" s="6"/>
    </row>
    <row r="64" spans="1:37">
      <c r="A64" s="49" t="s">
        <v>89</v>
      </c>
      <c r="I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50">
        <f t="shared" si="0"/>
        <v>0</v>
      </c>
      <c r="AH64" s="51">
        <f>SUM(AG64+'okt-15'!AH63)</f>
        <v>17</v>
      </c>
      <c r="AK64" s="6"/>
    </row>
    <row r="65" spans="1:37">
      <c r="A65" s="49" t="s">
        <v>90</v>
      </c>
      <c r="I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50">
        <f t="shared" si="0"/>
        <v>0</v>
      </c>
      <c r="AH65" s="51">
        <f>SUM(AG65+'okt-15'!AH64)</f>
        <v>27</v>
      </c>
      <c r="AK65" s="6"/>
    </row>
    <row r="66" spans="1:37">
      <c r="A66" s="49" t="s">
        <v>91</v>
      </c>
      <c r="I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50">
        <f t="shared" si="0"/>
        <v>0</v>
      </c>
      <c r="AH66" s="51">
        <f>SUM(AG66+'okt-15'!AH65)</f>
        <v>17</v>
      </c>
      <c r="AK66" s="6"/>
    </row>
    <row r="67" spans="1:37">
      <c r="A67" s="49" t="s">
        <v>128</v>
      </c>
      <c r="I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50">
        <f t="shared" si="0"/>
        <v>0</v>
      </c>
      <c r="AH67" s="51">
        <f>SUM(AG67+'okt-15'!AH66)</f>
        <v>2</v>
      </c>
      <c r="AK67" s="6"/>
    </row>
    <row r="68" spans="1:37">
      <c r="A68" s="49" t="s">
        <v>92</v>
      </c>
      <c r="I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50">
        <f t="shared" si="0"/>
        <v>0</v>
      </c>
      <c r="AH68" s="51">
        <f>SUM(AG68+'okt-15'!AH67)</f>
        <v>95</v>
      </c>
      <c r="AK68" s="6"/>
    </row>
    <row r="69" spans="1:37">
      <c r="A69" s="49" t="s">
        <v>93</v>
      </c>
      <c r="I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50">
        <f t="shared" si="0"/>
        <v>0</v>
      </c>
      <c r="AH69" s="51">
        <f>SUM(AG69+'okt-15'!AH68)</f>
        <v>24</v>
      </c>
      <c r="AK69" s="6"/>
    </row>
    <row r="70" spans="1:37">
      <c r="A70" s="49" t="s">
        <v>94</v>
      </c>
      <c r="I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50">
        <f t="shared" si="0"/>
        <v>0</v>
      </c>
      <c r="AH70" s="51">
        <f>SUM(AG70+'okt-15'!AH69)</f>
        <v>62</v>
      </c>
      <c r="AK70" s="6"/>
    </row>
    <row r="71" spans="1:37">
      <c r="A71" s="49" t="s">
        <v>72</v>
      </c>
      <c r="B71">
        <v>2</v>
      </c>
      <c r="C71">
        <v>1</v>
      </c>
      <c r="E71">
        <v>1</v>
      </c>
      <c r="F71">
        <v>1</v>
      </c>
      <c r="H71">
        <v>1</v>
      </c>
      <c r="I71" s="48"/>
      <c r="N71">
        <v>1</v>
      </c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50">
        <f t="shared" si="0"/>
        <v>7</v>
      </c>
      <c r="AH71" s="51">
        <f>SUM(AG71+'okt-15'!AH70)</f>
        <v>70</v>
      </c>
      <c r="AK71" s="6"/>
    </row>
    <row r="72" spans="1:37">
      <c r="A72" s="49" t="s">
        <v>139</v>
      </c>
      <c r="I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50">
        <f t="shared" si="0"/>
        <v>0</v>
      </c>
      <c r="AH72" s="51">
        <f>SUM(AG72+'okt-15'!AH71)</f>
        <v>1</v>
      </c>
      <c r="AK72" s="6"/>
    </row>
    <row r="73" spans="1:37">
      <c r="A73" s="49" t="s">
        <v>133</v>
      </c>
      <c r="I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50">
        <f t="shared" si="0"/>
        <v>0</v>
      </c>
      <c r="AH73" s="51">
        <f>SUM(AG73+'okt-15'!AH72)</f>
        <v>1</v>
      </c>
      <c r="AK73" s="6"/>
    </row>
    <row r="74" spans="1:37">
      <c r="A74" s="49" t="s">
        <v>129</v>
      </c>
      <c r="I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50">
        <f t="shared" si="0"/>
        <v>0</v>
      </c>
      <c r="AH74" s="51">
        <f>SUM(AG74+'okt-15'!AH73)</f>
        <v>1</v>
      </c>
      <c r="AK74" s="6"/>
    </row>
    <row r="75" spans="1:37">
      <c r="A75" s="49" t="s">
        <v>55</v>
      </c>
      <c r="B75">
        <v>1</v>
      </c>
      <c r="E75">
        <v>1</v>
      </c>
      <c r="I75" s="48"/>
      <c r="N75">
        <v>1</v>
      </c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50">
        <f t="shared" si="0"/>
        <v>3</v>
      </c>
      <c r="AH75" s="51">
        <f>SUM(AG75+'okt-15'!AH74)</f>
        <v>312</v>
      </c>
      <c r="AK75" s="6"/>
    </row>
    <row r="76" spans="1:37">
      <c r="A76" s="49" t="s">
        <v>73</v>
      </c>
      <c r="I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50">
        <f t="shared" si="0"/>
        <v>0</v>
      </c>
      <c r="AH76" s="51">
        <f>SUM(AG76+'okt-15'!AH75)</f>
        <v>607</v>
      </c>
      <c r="AK76" s="6"/>
    </row>
    <row r="77" spans="1:37">
      <c r="A77" s="49" t="s">
        <v>15</v>
      </c>
      <c r="B77">
        <v>5</v>
      </c>
      <c r="C77">
        <v>11</v>
      </c>
      <c r="D77">
        <v>11</v>
      </c>
      <c r="E77">
        <v>14</v>
      </c>
      <c r="F77">
        <v>8</v>
      </c>
      <c r="H77">
        <v>3</v>
      </c>
      <c r="I77" s="48"/>
      <c r="L77">
        <v>1</v>
      </c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50">
        <f t="shared" si="0"/>
        <v>53</v>
      </c>
      <c r="AH77" s="51">
        <f>SUM(AG77+'okt-15'!AH76)</f>
        <v>1184</v>
      </c>
      <c r="AK77" s="6"/>
    </row>
    <row r="78" spans="1:37">
      <c r="A78" s="49" t="s">
        <v>134</v>
      </c>
      <c r="I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50">
        <f t="shared" si="0"/>
        <v>0</v>
      </c>
      <c r="AH78" s="51">
        <f>SUM(AG78+'okt-15'!AH77)</f>
        <v>1</v>
      </c>
      <c r="AK78" s="6"/>
    </row>
    <row r="79" spans="1:37">
      <c r="A79" s="49" t="s">
        <v>95</v>
      </c>
      <c r="I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50">
        <f t="shared" si="0"/>
        <v>0</v>
      </c>
      <c r="AH79" s="51">
        <f>SUM(AG79+'okt-15'!AH78)</f>
        <v>21</v>
      </c>
      <c r="AK79" s="6"/>
    </row>
    <row r="80" spans="1:37">
      <c r="A80" s="49" t="s">
        <v>135</v>
      </c>
      <c r="I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50">
        <f t="shared" si="0"/>
        <v>0</v>
      </c>
      <c r="AH80" s="51">
        <f>SUM(AG80+'okt-15'!AH79)</f>
        <v>2</v>
      </c>
      <c r="AK80" s="6"/>
    </row>
    <row r="81" spans="1:37">
      <c r="A81" s="49" t="s">
        <v>96</v>
      </c>
      <c r="I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50">
        <f t="shared" si="0"/>
        <v>0</v>
      </c>
      <c r="AH81" s="51">
        <f>SUM(AG81+'okt-15'!AH80)</f>
        <v>11</v>
      </c>
      <c r="AK81" s="6"/>
    </row>
    <row r="82" spans="1:37">
      <c r="A82" s="49" t="s">
        <v>16</v>
      </c>
      <c r="I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50">
        <f t="shared" si="0"/>
        <v>0</v>
      </c>
      <c r="AH82" s="51">
        <f>SUM(AG82+'okt-15'!AH81)</f>
        <v>47</v>
      </c>
      <c r="AK82" s="6"/>
    </row>
    <row r="83" spans="1:37">
      <c r="A83" s="49" t="s">
        <v>56</v>
      </c>
      <c r="I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50">
        <f t="shared" si="0"/>
        <v>0</v>
      </c>
      <c r="AH83" s="51">
        <f>SUM(AG83+'okt-15'!AH82)</f>
        <v>1</v>
      </c>
      <c r="AK83" s="6"/>
    </row>
    <row r="84" spans="1:37">
      <c r="A84" s="49" t="s">
        <v>17</v>
      </c>
      <c r="E84">
        <v>1</v>
      </c>
      <c r="I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50">
        <f t="shared" si="0"/>
        <v>1</v>
      </c>
      <c r="AH84" s="51">
        <f>SUM(AG84+'okt-15'!AH83)</f>
        <v>27</v>
      </c>
      <c r="AK84" s="6"/>
    </row>
    <row r="85" spans="1:37">
      <c r="A85" s="49" t="s">
        <v>97</v>
      </c>
      <c r="I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50">
        <f t="shared" si="0"/>
        <v>0</v>
      </c>
      <c r="AH85" s="51">
        <f>SUM(AG85+'okt-15'!AH84)</f>
        <v>15</v>
      </c>
      <c r="AK85" s="6"/>
    </row>
    <row r="86" spans="1:37">
      <c r="A86" s="49" t="s">
        <v>140</v>
      </c>
      <c r="I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50">
        <f t="shared" si="0"/>
        <v>0</v>
      </c>
      <c r="AH86" s="51">
        <f>SUM(AG86+'okt-15'!AH85)</f>
        <v>1</v>
      </c>
      <c r="AK86" s="6"/>
    </row>
    <row r="87" spans="1:37">
      <c r="A87" s="49" t="s">
        <v>57</v>
      </c>
      <c r="I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50">
        <f t="shared" si="0"/>
        <v>0</v>
      </c>
      <c r="AH87" s="51">
        <f>SUM(AG87+'okt-15'!AH86)</f>
        <v>192</v>
      </c>
      <c r="AK87" s="6"/>
    </row>
    <row r="88" spans="1:37">
      <c r="A88" s="49" t="s">
        <v>18</v>
      </c>
      <c r="I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50">
        <f t="shared" si="0"/>
        <v>0</v>
      </c>
      <c r="AH88" s="51">
        <f>SUM(AG88+'okt-15'!AH87)</f>
        <v>1</v>
      </c>
      <c r="AK88" s="6"/>
    </row>
    <row r="89" spans="1:37">
      <c r="A89" s="49" t="s">
        <v>19</v>
      </c>
      <c r="I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50">
        <f t="shared" si="0"/>
        <v>0</v>
      </c>
      <c r="AH89" s="51">
        <f>SUM(AG89+'okt-15'!AH88)</f>
        <v>18</v>
      </c>
      <c r="AK89" s="6"/>
    </row>
    <row r="90" spans="1:37">
      <c r="A90" s="49" t="s">
        <v>20</v>
      </c>
      <c r="B90">
        <v>2</v>
      </c>
      <c r="F90">
        <v>2</v>
      </c>
      <c r="I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50">
        <f t="shared" si="0"/>
        <v>4</v>
      </c>
      <c r="AH90" s="51">
        <f>SUM(AG90+'okt-15'!AH89)</f>
        <v>430</v>
      </c>
      <c r="AK90" s="6"/>
    </row>
    <row r="91" spans="1:37">
      <c r="A91" s="49" t="s">
        <v>21</v>
      </c>
      <c r="B91">
        <v>2</v>
      </c>
      <c r="C91">
        <v>1</v>
      </c>
      <c r="D91">
        <v>3</v>
      </c>
      <c r="H91">
        <v>1</v>
      </c>
      <c r="I91" s="48"/>
      <c r="L91">
        <v>1</v>
      </c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50">
        <f t="shared" si="0"/>
        <v>8</v>
      </c>
      <c r="AH91" s="51">
        <f>SUM(AG91+'okt-15'!AH90)</f>
        <v>69</v>
      </c>
      <c r="AK91" s="6"/>
    </row>
    <row r="92" spans="1:37">
      <c r="A92" s="49" t="s">
        <v>22</v>
      </c>
      <c r="H92">
        <v>2</v>
      </c>
      <c r="I92" s="48"/>
      <c r="L92">
        <v>2</v>
      </c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50">
        <f t="shared" si="0"/>
        <v>4</v>
      </c>
      <c r="AH92" s="51">
        <f>SUM(AG92+'okt-15'!AH91)</f>
        <v>16</v>
      </c>
      <c r="AK92" s="6"/>
    </row>
    <row r="93" spans="1:37">
      <c r="A93" s="49" t="s">
        <v>58</v>
      </c>
      <c r="I93" s="48"/>
      <c r="M93" t="s">
        <v>7</v>
      </c>
      <c r="N93">
        <v>1</v>
      </c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50">
        <f t="shared" si="0"/>
        <v>1</v>
      </c>
      <c r="AH93" s="51">
        <f>SUM(AG93+'okt-15'!AH92)</f>
        <v>5</v>
      </c>
      <c r="AK93" s="6"/>
    </row>
    <row r="94" spans="1:37">
      <c r="A94" s="49" t="s">
        <v>74</v>
      </c>
      <c r="C94">
        <v>1</v>
      </c>
      <c r="H94">
        <v>1</v>
      </c>
      <c r="I94" s="48"/>
      <c r="M94">
        <v>1</v>
      </c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50">
        <f t="shared" si="0"/>
        <v>3</v>
      </c>
      <c r="AH94" s="51">
        <f>SUM(AG94+'okt-15'!AH93)</f>
        <v>21</v>
      </c>
      <c r="AK94" s="6"/>
    </row>
    <row r="95" spans="1:37">
      <c r="A95" s="49" t="s">
        <v>75</v>
      </c>
      <c r="I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50">
        <f t="shared" si="0"/>
        <v>0</v>
      </c>
      <c r="AH95" s="51">
        <f>SUM(AG95+'okt-15'!AH94)</f>
        <v>10</v>
      </c>
      <c r="AK95" s="6"/>
    </row>
    <row r="96" spans="1:37">
      <c r="A96" s="49" t="s">
        <v>76</v>
      </c>
      <c r="B96">
        <v>4</v>
      </c>
      <c r="C96">
        <v>4</v>
      </c>
      <c r="D96">
        <v>1</v>
      </c>
      <c r="I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50">
        <f t="shared" si="0"/>
        <v>9</v>
      </c>
      <c r="AH96" s="51">
        <f>SUM(AG96+'okt-15'!AH95)</f>
        <v>18</v>
      </c>
      <c r="AK96" s="6"/>
    </row>
    <row r="97" spans="1:37">
      <c r="A97" s="49" t="s">
        <v>59</v>
      </c>
      <c r="B97">
        <v>11</v>
      </c>
      <c r="C97">
        <v>13</v>
      </c>
      <c r="E97">
        <v>4</v>
      </c>
      <c r="I97" s="48"/>
      <c r="L97">
        <v>2</v>
      </c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50">
        <f t="shared" si="0"/>
        <v>30</v>
      </c>
      <c r="AH97" s="51">
        <f>SUM(AG97+'okt-15'!AH96)</f>
        <v>90</v>
      </c>
      <c r="AK97" s="6"/>
    </row>
    <row r="98" spans="1:37">
      <c r="A98" s="49" t="s">
        <v>98</v>
      </c>
      <c r="I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50">
        <f t="shared" si="0"/>
        <v>0</v>
      </c>
      <c r="AH98" s="51">
        <f>SUM(AG98+'okt-15'!AH97)</f>
        <v>2</v>
      </c>
      <c r="AK98" s="6"/>
    </row>
    <row r="99" spans="1:37">
      <c r="A99" s="49" t="s">
        <v>23</v>
      </c>
      <c r="B99">
        <v>5</v>
      </c>
      <c r="C99">
        <v>4</v>
      </c>
      <c r="E99">
        <v>7</v>
      </c>
      <c r="I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50">
        <f t="shared" si="0"/>
        <v>16</v>
      </c>
      <c r="AH99" s="51">
        <f>SUM(AG99+'okt-15'!AH98)</f>
        <v>32</v>
      </c>
      <c r="AK99" s="6"/>
    </row>
    <row r="100" spans="1:37">
      <c r="A100" s="49" t="s">
        <v>116</v>
      </c>
      <c r="I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0">
        <f t="shared" si="0"/>
        <v>0</v>
      </c>
      <c r="AH100" s="51">
        <f>SUM(AG100+'okt-15'!AH99)</f>
        <v>1</v>
      </c>
      <c r="AK100" s="6"/>
    </row>
    <row r="101" spans="1:37">
      <c r="A101" s="49" t="s">
        <v>24</v>
      </c>
      <c r="B101">
        <v>1</v>
      </c>
      <c r="E101" t="s">
        <v>7</v>
      </c>
      <c r="I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50">
        <f t="shared" si="0"/>
        <v>1</v>
      </c>
      <c r="AH101" s="51">
        <f>SUM(AG101+'okt-15'!AH100)</f>
        <v>7</v>
      </c>
      <c r="AK101" s="6"/>
    </row>
    <row r="102" spans="1:37">
      <c r="A102" s="49" t="s">
        <v>25</v>
      </c>
      <c r="I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50">
        <f t="shared" si="0"/>
        <v>0</v>
      </c>
      <c r="AH102" s="51">
        <f>SUM(AG102+'okt-15'!AH101)</f>
        <v>116</v>
      </c>
      <c r="AK102" s="6"/>
    </row>
    <row r="103" spans="1:37">
      <c r="A103" s="49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50">
        <f t="shared" ref="AG103:AH103" si="1">SUM(AG2:AG102)</f>
        <v>237</v>
      </c>
      <c r="AH103" s="53">
        <f t="shared" si="1"/>
        <v>9415</v>
      </c>
      <c r="AK103" s="6"/>
    </row>
    <row r="104" spans="1:37" ht="21" customHeight="1">
      <c r="A104" s="49" t="s">
        <v>26</v>
      </c>
      <c r="B104" s="19">
        <f t="shared" ref="B104:AF104" si="2">SUM(B2:B102)</f>
        <v>40</v>
      </c>
      <c r="C104" s="19">
        <f t="shared" si="2"/>
        <v>42</v>
      </c>
      <c r="D104" s="19">
        <f t="shared" si="2"/>
        <v>21</v>
      </c>
      <c r="E104" s="19">
        <f t="shared" si="2"/>
        <v>52</v>
      </c>
      <c r="F104" s="19">
        <f t="shared" si="2"/>
        <v>20</v>
      </c>
      <c r="G104" s="19">
        <f t="shared" si="2"/>
        <v>4</v>
      </c>
      <c r="H104" s="19">
        <f t="shared" si="2"/>
        <v>24</v>
      </c>
      <c r="I104" s="49">
        <f t="shared" si="2"/>
        <v>0</v>
      </c>
      <c r="J104" s="19">
        <f t="shared" si="2"/>
        <v>8</v>
      </c>
      <c r="K104" s="19">
        <f t="shared" si="2"/>
        <v>5</v>
      </c>
      <c r="L104" s="19">
        <f t="shared" si="2"/>
        <v>9</v>
      </c>
      <c r="M104" s="19">
        <f t="shared" si="2"/>
        <v>3</v>
      </c>
      <c r="N104" s="19">
        <f t="shared" si="2"/>
        <v>8</v>
      </c>
      <c r="O104" s="19">
        <f t="shared" si="2"/>
        <v>1</v>
      </c>
      <c r="P104" s="19">
        <f t="shared" si="2"/>
        <v>0</v>
      </c>
      <c r="Q104" s="19">
        <f t="shared" si="2"/>
        <v>0</v>
      </c>
      <c r="R104" s="19">
        <f t="shared" si="2"/>
        <v>0</v>
      </c>
      <c r="S104" s="19">
        <f t="shared" si="2"/>
        <v>0</v>
      </c>
      <c r="T104" s="19">
        <f t="shared" si="2"/>
        <v>0</v>
      </c>
      <c r="U104" s="19">
        <f t="shared" si="2"/>
        <v>0</v>
      </c>
      <c r="V104" s="19">
        <f t="shared" si="2"/>
        <v>0</v>
      </c>
      <c r="W104" s="19">
        <f t="shared" si="2"/>
        <v>0</v>
      </c>
      <c r="X104" s="19">
        <f t="shared" si="2"/>
        <v>0</v>
      </c>
      <c r="Y104" s="19">
        <f t="shared" si="2"/>
        <v>0</v>
      </c>
      <c r="Z104" s="19">
        <f t="shared" si="2"/>
        <v>0</v>
      </c>
      <c r="AA104" s="19">
        <f t="shared" si="2"/>
        <v>0</v>
      </c>
      <c r="AB104" s="19">
        <f t="shared" si="2"/>
        <v>0</v>
      </c>
      <c r="AC104" s="19">
        <f t="shared" si="2"/>
        <v>0</v>
      </c>
      <c r="AD104" s="19">
        <f t="shared" si="2"/>
        <v>0</v>
      </c>
      <c r="AE104" s="19">
        <f t="shared" si="2"/>
        <v>0</v>
      </c>
      <c r="AF104" s="19">
        <f t="shared" si="2"/>
        <v>0</v>
      </c>
      <c r="AG104" s="31"/>
      <c r="AH104" s="31"/>
      <c r="AK104" s="6"/>
    </row>
    <row r="105" spans="1:37" ht="25.5" customHeight="1">
      <c r="A105" s="21" t="s">
        <v>27</v>
      </c>
      <c r="B105" s="22">
        <f t="shared" ref="B105:AF105" si="3">COUNT(B2:B102)</f>
        <v>11</v>
      </c>
      <c r="C105" s="22">
        <f t="shared" si="3"/>
        <v>11</v>
      </c>
      <c r="D105" s="22">
        <f t="shared" si="3"/>
        <v>7</v>
      </c>
      <c r="E105" s="22">
        <f t="shared" si="3"/>
        <v>12</v>
      </c>
      <c r="F105" s="22">
        <f t="shared" si="3"/>
        <v>6</v>
      </c>
      <c r="G105" s="22">
        <f t="shared" si="3"/>
        <v>3</v>
      </c>
      <c r="H105" s="22">
        <f t="shared" si="3"/>
        <v>13</v>
      </c>
      <c r="I105" s="22">
        <f t="shared" si="3"/>
        <v>0</v>
      </c>
      <c r="J105" s="22">
        <f t="shared" si="3"/>
        <v>2</v>
      </c>
      <c r="K105" s="22">
        <f t="shared" si="3"/>
        <v>3</v>
      </c>
      <c r="L105" s="22">
        <f t="shared" si="3"/>
        <v>6</v>
      </c>
      <c r="M105" s="22">
        <f t="shared" si="3"/>
        <v>3</v>
      </c>
      <c r="N105" s="22">
        <f t="shared" si="3"/>
        <v>4</v>
      </c>
      <c r="O105" s="22">
        <f t="shared" si="3"/>
        <v>1</v>
      </c>
      <c r="P105" s="22">
        <f t="shared" si="3"/>
        <v>0</v>
      </c>
      <c r="Q105" s="22">
        <f t="shared" si="3"/>
        <v>0</v>
      </c>
      <c r="R105" s="22">
        <f t="shared" si="3"/>
        <v>0</v>
      </c>
      <c r="S105" s="22">
        <f t="shared" si="3"/>
        <v>0</v>
      </c>
      <c r="T105" s="22">
        <f t="shared" si="3"/>
        <v>0</v>
      </c>
      <c r="U105" s="22">
        <f t="shared" si="3"/>
        <v>0</v>
      </c>
      <c r="V105" s="22">
        <f t="shared" si="3"/>
        <v>0</v>
      </c>
      <c r="W105" s="22">
        <f t="shared" si="3"/>
        <v>0</v>
      </c>
      <c r="X105" s="22">
        <f t="shared" si="3"/>
        <v>0</v>
      </c>
      <c r="Y105" s="22">
        <f t="shared" si="3"/>
        <v>0</v>
      </c>
      <c r="Z105" s="22">
        <f t="shared" si="3"/>
        <v>0</v>
      </c>
      <c r="AA105" s="22">
        <f t="shared" si="3"/>
        <v>0</v>
      </c>
      <c r="AB105" s="22">
        <f t="shared" si="3"/>
        <v>0</v>
      </c>
      <c r="AC105" s="22">
        <f t="shared" si="3"/>
        <v>0</v>
      </c>
      <c r="AD105" s="22">
        <f t="shared" si="3"/>
        <v>0</v>
      </c>
      <c r="AE105" s="22">
        <f t="shared" si="3"/>
        <v>0</v>
      </c>
      <c r="AF105" s="22">
        <f t="shared" si="3"/>
        <v>0</v>
      </c>
      <c r="AG105" s="31"/>
      <c r="AH105" s="31"/>
      <c r="AK105" s="6"/>
    </row>
    <row r="106" spans="1:37">
      <c r="A106" s="23" t="s">
        <v>28</v>
      </c>
      <c r="B106" s="54">
        <f>B104</f>
        <v>40</v>
      </c>
      <c r="C106" s="55">
        <f t="shared" ref="C106:AF106" si="4">SUM(C104+B106)</f>
        <v>82</v>
      </c>
      <c r="D106" s="55">
        <f t="shared" si="4"/>
        <v>103</v>
      </c>
      <c r="E106" s="55">
        <f t="shared" si="4"/>
        <v>155</v>
      </c>
      <c r="F106" s="55">
        <f t="shared" si="4"/>
        <v>175</v>
      </c>
      <c r="G106" s="55">
        <f t="shared" si="4"/>
        <v>179</v>
      </c>
      <c r="H106" s="55">
        <f t="shared" si="4"/>
        <v>203</v>
      </c>
      <c r="I106" s="55">
        <f t="shared" si="4"/>
        <v>203</v>
      </c>
      <c r="J106" s="55">
        <f t="shared" si="4"/>
        <v>211</v>
      </c>
      <c r="K106" s="55">
        <f t="shared" si="4"/>
        <v>216</v>
      </c>
      <c r="L106" s="55">
        <f t="shared" si="4"/>
        <v>225</v>
      </c>
      <c r="M106" s="55">
        <f t="shared" si="4"/>
        <v>228</v>
      </c>
      <c r="N106" s="55">
        <f t="shared" si="4"/>
        <v>236</v>
      </c>
      <c r="O106" s="55">
        <f t="shared" si="4"/>
        <v>237</v>
      </c>
      <c r="P106" s="55">
        <f t="shared" si="4"/>
        <v>237</v>
      </c>
      <c r="Q106" s="55">
        <f t="shared" si="4"/>
        <v>237</v>
      </c>
      <c r="R106" s="55">
        <f t="shared" si="4"/>
        <v>237</v>
      </c>
      <c r="S106" s="55">
        <f t="shared" si="4"/>
        <v>237</v>
      </c>
      <c r="T106" s="55">
        <f t="shared" si="4"/>
        <v>237</v>
      </c>
      <c r="U106" s="55">
        <f t="shared" si="4"/>
        <v>237</v>
      </c>
      <c r="V106" s="55">
        <f t="shared" si="4"/>
        <v>237</v>
      </c>
      <c r="W106" s="55">
        <f t="shared" si="4"/>
        <v>237</v>
      </c>
      <c r="X106" s="55">
        <f t="shared" si="4"/>
        <v>237</v>
      </c>
      <c r="Y106" s="55">
        <f t="shared" si="4"/>
        <v>237</v>
      </c>
      <c r="Z106" s="55">
        <f t="shared" si="4"/>
        <v>237</v>
      </c>
      <c r="AA106" s="55">
        <f t="shared" si="4"/>
        <v>237</v>
      </c>
      <c r="AB106" s="55">
        <f t="shared" si="4"/>
        <v>237</v>
      </c>
      <c r="AC106" s="55">
        <f t="shared" si="4"/>
        <v>237</v>
      </c>
      <c r="AD106" s="55">
        <f t="shared" si="4"/>
        <v>237</v>
      </c>
      <c r="AE106" s="55">
        <f t="shared" si="4"/>
        <v>237</v>
      </c>
      <c r="AF106" s="55">
        <f t="shared" si="4"/>
        <v>237</v>
      </c>
      <c r="AG106" s="26">
        <f>SUM(B104:AF104)</f>
        <v>237</v>
      </c>
      <c r="AH106" s="31" t="s">
        <v>141</v>
      </c>
      <c r="AI106" s="27" t="s">
        <v>29</v>
      </c>
      <c r="AK106" s="6"/>
    </row>
    <row r="107" spans="1:37">
      <c r="A107" s="56" t="s">
        <v>30</v>
      </c>
      <c r="B107" s="57">
        <f>SUM(B106+'okt-15'!AG106)</f>
        <v>9218</v>
      </c>
      <c r="C107" s="57">
        <f t="shared" ref="C107:AG107" si="5">SUM(C104+B107)</f>
        <v>9260</v>
      </c>
      <c r="D107" s="57">
        <f t="shared" si="5"/>
        <v>9281</v>
      </c>
      <c r="E107" s="57">
        <f t="shared" si="5"/>
        <v>9333</v>
      </c>
      <c r="F107" s="57">
        <f t="shared" si="5"/>
        <v>9353</v>
      </c>
      <c r="G107" s="57">
        <f t="shared" si="5"/>
        <v>9357</v>
      </c>
      <c r="H107" s="57">
        <f t="shared" si="5"/>
        <v>9381</v>
      </c>
      <c r="I107" s="57">
        <f t="shared" si="5"/>
        <v>9381</v>
      </c>
      <c r="J107" s="57">
        <f t="shared" si="5"/>
        <v>9389</v>
      </c>
      <c r="K107" s="57">
        <f t="shared" si="5"/>
        <v>9394</v>
      </c>
      <c r="L107" s="57">
        <f t="shared" si="5"/>
        <v>9403</v>
      </c>
      <c r="M107" s="57">
        <f t="shared" si="5"/>
        <v>9406</v>
      </c>
      <c r="N107" s="57">
        <f t="shared" si="5"/>
        <v>9414</v>
      </c>
      <c r="O107" s="57">
        <f t="shared" si="5"/>
        <v>9415</v>
      </c>
      <c r="P107" s="57">
        <f t="shared" si="5"/>
        <v>9415</v>
      </c>
      <c r="Q107" s="57">
        <f t="shared" si="5"/>
        <v>9415</v>
      </c>
      <c r="R107" s="57">
        <f t="shared" si="5"/>
        <v>9415</v>
      </c>
      <c r="S107" s="57">
        <f t="shared" si="5"/>
        <v>9415</v>
      </c>
      <c r="T107" s="57">
        <f t="shared" si="5"/>
        <v>9415</v>
      </c>
      <c r="U107" s="57">
        <f t="shared" si="5"/>
        <v>9415</v>
      </c>
      <c r="V107" s="57">
        <f t="shared" si="5"/>
        <v>9415</v>
      </c>
      <c r="W107" s="57">
        <f t="shared" si="5"/>
        <v>9415</v>
      </c>
      <c r="X107" s="57">
        <f t="shared" si="5"/>
        <v>9415</v>
      </c>
      <c r="Y107" s="57">
        <f t="shared" si="5"/>
        <v>9415</v>
      </c>
      <c r="Z107" s="57">
        <f t="shared" si="5"/>
        <v>9415</v>
      </c>
      <c r="AA107" s="57">
        <f t="shared" si="5"/>
        <v>9415</v>
      </c>
      <c r="AB107" s="57">
        <f t="shared" si="5"/>
        <v>9415</v>
      </c>
      <c r="AC107" s="57">
        <f t="shared" si="5"/>
        <v>9415</v>
      </c>
      <c r="AD107" s="57">
        <f t="shared" si="5"/>
        <v>9415</v>
      </c>
      <c r="AE107" s="57">
        <f t="shared" si="5"/>
        <v>9415</v>
      </c>
      <c r="AF107" s="58">
        <f t="shared" si="5"/>
        <v>9415</v>
      </c>
      <c r="AG107" s="60">
        <f t="shared" si="5"/>
        <v>9415</v>
      </c>
      <c r="AH107" s="31"/>
      <c r="AI107" s="32">
        <f>SUM(AG107+293382)</f>
        <v>302797</v>
      </c>
      <c r="AK107" s="6"/>
    </row>
    <row r="108" spans="1:37">
      <c r="A108" s="33" t="s">
        <v>32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4"/>
      <c r="AH108" s="31"/>
      <c r="AK108" s="6"/>
    </row>
    <row r="109" spans="1:37">
      <c r="A109" s="35">
        <f>COUNT(AH2:AH102)</f>
        <v>101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4"/>
      <c r="AH109" s="31"/>
      <c r="AK109" s="6"/>
    </row>
  </sheetData>
  <pageMargins left="0" right="0" top="0" bottom="0" header="0" footer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2"/>
  <sheetViews>
    <sheetView workbookViewId="0">
      <pane ySplit="1" topLeftCell="A2" activePane="bottomLeft" state="frozen"/>
      <selection pane="bottomLeft" activeCell="B3" sqref="B3"/>
    </sheetView>
  </sheetViews>
  <sheetFormatPr defaultColWidth="17.28515625" defaultRowHeight="15" customHeight="1"/>
  <cols>
    <col min="1" max="1" width="35" customWidth="1"/>
    <col min="2" max="2" width="15.5703125" customWidth="1"/>
    <col min="3" max="3" width="41.28515625" customWidth="1"/>
    <col min="4" max="4" width="46.42578125" customWidth="1"/>
    <col min="5" max="5" width="9.28515625" customWidth="1"/>
    <col min="6" max="6" width="19.85546875" customWidth="1"/>
    <col min="7" max="7" width="39" customWidth="1"/>
    <col min="8" max="8" width="38.85546875" customWidth="1"/>
    <col min="9" max="10" width="8.85546875" customWidth="1"/>
  </cols>
  <sheetData>
    <row r="1" spans="1:10" ht="15" customHeight="1">
      <c r="A1" s="61" t="s">
        <v>7</v>
      </c>
      <c r="B1" s="62" t="s">
        <v>144</v>
      </c>
      <c r="C1" s="62" t="s">
        <v>145</v>
      </c>
      <c r="D1" s="62" t="s">
        <v>146</v>
      </c>
      <c r="E1" s="63"/>
      <c r="F1" s="62" t="s">
        <v>144</v>
      </c>
      <c r="G1" s="62" t="s">
        <v>147</v>
      </c>
      <c r="H1" s="64" t="s">
        <v>146</v>
      </c>
      <c r="I1" s="65" t="s">
        <v>148</v>
      </c>
      <c r="J1" s="66" t="s">
        <v>149</v>
      </c>
    </row>
    <row r="2" spans="1:10" ht="15" customHeight="1">
      <c r="A2" s="67" t="str">
        <f>HYPERLINK("http://c3.anthus.nu/","http://c3.anthus.nu/")</f>
        <v>http://c3.anthus.nu/</v>
      </c>
      <c r="B2" s="68" t="s">
        <v>150</v>
      </c>
      <c r="C2" s="69" t="s">
        <v>151</v>
      </c>
      <c r="D2" s="70" t="s">
        <v>152</v>
      </c>
      <c r="E2" s="71"/>
      <c r="F2" s="72" t="s">
        <v>153</v>
      </c>
      <c r="G2" s="69" t="s">
        <v>154</v>
      </c>
      <c r="H2" s="73" t="s">
        <v>155</v>
      </c>
      <c r="I2" s="74">
        <v>2012</v>
      </c>
      <c r="J2" s="75">
        <v>13528</v>
      </c>
    </row>
    <row r="3" spans="1:10" ht="15" customHeight="1">
      <c r="A3" s="76"/>
      <c r="B3" s="77" t="s">
        <v>156</v>
      </c>
      <c r="C3" s="78" t="s">
        <v>157</v>
      </c>
      <c r="D3" s="79" t="s">
        <v>158</v>
      </c>
      <c r="E3" s="80"/>
      <c r="F3" s="81" t="s">
        <v>159</v>
      </c>
      <c r="G3" s="78" t="s">
        <v>160</v>
      </c>
      <c r="H3" s="82" t="s">
        <v>161</v>
      </c>
      <c r="I3" s="83">
        <v>2011</v>
      </c>
      <c r="J3" s="84">
        <v>11307</v>
      </c>
    </row>
    <row r="4" spans="1:10" ht="15" customHeight="1">
      <c r="A4" s="85"/>
      <c r="B4" s="77" t="s">
        <v>162</v>
      </c>
      <c r="C4" s="78" t="s">
        <v>163</v>
      </c>
      <c r="D4" s="79" t="s">
        <v>164</v>
      </c>
      <c r="E4" s="80"/>
      <c r="F4" s="81" t="s">
        <v>165</v>
      </c>
      <c r="G4" s="78" t="s">
        <v>166</v>
      </c>
      <c r="H4" s="82" t="s">
        <v>167</v>
      </c>
      <c r="I4" s="83">
        <v>2010</v>
      </c>
      <c r="J4" s="84">
        <v>12172</v>
      </c>
    </row>
    <row r="5" spans="1:10" ht="15" customHeight="1">
      <c r="A5" s="85"/>
      <c r="B5" s="77" t="s">
        <v>168</v>
      </c>
      <c r="C5" s="78" t="s">
        <v>169</v>
      </c>
      <c r="D5" s="79" t="s">
        <v>170</v>
      </c>
      <c r="E5" s="80"/>
      <c r="F5" s="81" t="s">
        <v>171</v>
      </c>
      <c r="G5" s="78" t="s">
        <v>172</v>
      </c>
      <c r="H5" s="82" t="s">
        <v>173</v>
      </c>
      <c r="I5" s="83">
        <v>2009</v>
      </c>
      <c r="J5" s="84">
        <v>10331</v>
      </c>
    </row>
    <row r="6" spans="1:10" ht="15" customHeight="1">
      <c r="A6" s="85"/>
      <c r="B6" s="77" t="s">
        <v>174</v>
      </c>
      <c r="C6" s="78" t="s">
        <v>175</v>
      </c>
      <c r="D6" s="79" t="s">
        <v>176</v>
      </c>
      <c r="E6" s="80"/>
      <c r="F6" s="81" t="s">
        <v>177</v>
      </c>
      <c r="G6" s="78" t="s">
        <v>178</v>
      </c>
      <c r="H6" s="82" t="s">
        <v>179</v>
      </c>
      <c r="I6" s="83">
        <v>2008</v>
      </c>
      <c r="J6" s="84">
        <v>16369</v>
      </c>
    </row>
    <row r="7" spans="1:10" ht="15" customHeight="1">
      <c r="A7" s="85"/>
      <c r="B7" s="77" t="s">
        <v>180</v>
      </c>
      <c r="C7" s="78" t="s">
        <v>181</v>
      </c>
      <c r="D7" s="79" t="s">
        <v>182</v>
      </c>
      <c r="E7" s="80"/>
      <c r="F7" s="81" t="s">
        <v>183</v>
      </c>
      <c r="G7" s="78" t="s">
        <v>184</v>
      </c>
      <c r="H7" s="82" t="s">
        <v>185</v>
      </c>
      <c r="I7" s="83">
        <v>2007</v>
      </c>
      <c r="J7" s="84">
        <v>12072</v>
      </c>
    </row>
    <row r="8" spans="1:10" ht="15" customHeight="1">
      <c r="A8" s="85"/>
      <c r="B8" s="77" t="s">
        <v>186</v>
      </c>
      <c r="C8" s="78" t="s">
        <v>187</v>
      </c>
      <c r="D8" s="79" t="s">
        <v>188</v>
      </c>
      <c r="E8" s="80"/>
      <c r="F8" s="81" t="s">
        <v>189</v>
      </c>
      <c r="G8" s="78" t="s">
        <v>190</v>
      </c>
      <c r="H8" s="82" t="s">
        <v>191</v>
      </c>
      <c r="I8" s="83">
        <v>2006</v>
      </c>
      <c r="J8" s="84">
        <v>9670</v>
      </c>
    </row>
    <row r="9" spans="1:10" ht="15" customHeight="1">
      <c r="A9" s="85"/>
      <c r="B9" s="77" t="s">
        <v>192</v>
      </c>
      <c r="C9" s="78" t="s">
        <v>193</v>
      </c>
      <c r="D9" s="79" t="s">
        <v>194</v>
      </c>
      <c r="E9" s="80"/>
      <c r="F9" s="81" t="s">
        <v>195</v>
      </c>
      <c r="G9" s="78" t="s">
        <v>196</v>
      </c>
      <c r="H9" s="82" t="s">
        <v>197</v>
      </c>
      <c r="I9" s="83">
        <v>2005</v>
      </c>
      <c r="J9" s="84">
        <v>8481</v>
      </c>
    </row>
    <row r="10" spans="1:10" ht="15" customHeight="1">
      <c r="A10" s="85"/>
      <c r="B10" s="77" t="s">
        <v>198</v>
      </c>
      <c r="C10" s="78" t="s">
        <v>199</v>
      </c>
      <c r="D10" s="79" t="s">
        <v>200</v>
      </c>
      <c r="E10" s="80"/>
      <c r="F10" s="81" t="s">
        <v>201</v>
      </c>
      <c r="G10" s="78" t="s">
        <v>202</v>
      </c>
      <c r="H10" s="82" t="s">
        <v>203</v>
      </c>
      <c r="I10" s="83">
        <v>2004</v>
      </c>
      <c r="J10" s="84">
        <v>9784</v>
      </c>
    </row>
    <row r="11" spans="1:10" ht="15" customHeight="1">
      <c r="A11" s="85"/>
      <c r="B11" s="77" t="s">
        <v>204</v>
      </c>
      <c r="C11" s="78" t="s">
        <v>205</v>
      </c>
      <c r="D11" s="79" t="s">
        <v>206</v>
      </c>
      <c r="E11" s="80"/>
      <c r="F11" s="81" t="s">
        <v>207</v>
      </c>
      <c r="G11" s="78" t="s">
        <v>208</v>
      </c>
      <c r="H11" s="82" t="s">
        <v>209</v>
      </c>
      <c r="I11" s="83">
        <v>2003</v>
      </c>
      <c r="J11" s="84">
        <v>4399</v>
      </c>
    </row>
    <row r="12" spans="1:10" ht="15" customHeight="1">
      <c r="A12" s="85"/>
      <c r="B12" s="77" t="s">
        <v>210</v>
      </c>
      <c r="C12" s="78" t="s">
        <v>211</v>
      </c>
      <c r="D12" s="79" t="s">
        <v>212</v>
      </c>
      <c r="E12" s="80"/>
      <c r="F12" s="81" t="s">
        <v>213</v>
      </c>
      <c r="G12" s="78" t="s">
        <v>214</v>
      </c>
      <c r="H12" s="82" t="s">
        <v>215</v>
      </c>
      <c r="I12" s="83">
        <v>2002</v>
      </c>
      <c r="J12" s="84">
        <v>4205</v>
      </c>
    </row>
    <row r="13" spans="1:10" ht="15" customHeight="1">
      <c r="A13" s="85"/>
      <c r="B13" s="77" t="s">
        <v>216</v>
      </c>
      <c r="C13" s="78" t="s">
        <v>217</v>
      </c>
      <c r="D13" s="79" t="s">
        <v>218</v>
      </c>
      <c r="E13" s="80"/>
      <c r="F13" s="81" t="s">
        <v>219</v>
      </c>
      <c r="G13" s="78" t="s">
        <v>220</v>
      </c>
      <c r="H13" s="82" t="s">
        <v>221</v>
      </c>
      <c r="I13" s="83">
        <v>2001</v>
      </c>
      <c r="J13" s="84">
        <v>2429</v>
      </c>
    </row>
    <row r="14" spans="1:10" ht="15" customHeight="1">
      <c r="A14" s="76"/>
      <c r="B14" s="77" t="s">
        <v>222</v>
      </c>
      <c r="C14" s="78" t="s">
        <v>223</v>
      </c>
      <c r="D14" s="79" t="s">
        <v>224</v>
      </c>
      <c r="E14" s="80"/>
      <c r="F14" s="81" t="s">
        <v>225</v>
      </c>
      <c r="G14" s="78" t="s">
        <v>226</v>
      </c>
      <c r="H14" s="82" t="s">
        <v>227</v>
      </c>
      <c r="I14" s="83">
        <v>2000</v>
      </c>
      <c r="J14" s="84">
        <v>2258</v>
      </c>
    </row>
    <row r="15" spans="1:10" ht="15" customHeight="1">
      <c r="A15" s="76"/>
      <c r="B15" s="77" t="s">
        <v>228</v>
      </c>
      <c r="C15" s="78" t="s">
        <v>229</v>
      </c>
      <c r="D15" s="79" t="s">
        <v>230</v>
      </c>
      <c r="E15" s="80"/>
      <c r="F15" s="81" t="s">
        <v>231</v>
      </c>
      <c r="G15" s="78" t="s">
        <v>232</v>
      </c>
      <c r="H15" s="82" t="s">
        <v>233</v>
      </c>
      <c r="I15" s="83">
        <v>1999</v>
      </c>
      <c r="J15" s="84">
        <v>3238</v>
      </c>
    </row>
    <row r="16" spans="1:10" ht="15" customHeight="1">
      <c r="A16" s="76"/>
      <c r="B16" s="77" t="s">
        <v>234</v>
      </c>
      <c r="C16" s="78" t="s">
        <v>235</v>
      </c>
      <c r="D16" s="79" t="s">
        <v>236</v>
      </c>
      <c r="E16" s="80"/>
      <c r="F16" s="81" t="s">
        <v>237</v>
      </c>
      <c r="G16" s="78" t="s">
        <v>238</v>
      </c>
      <c r="H16" s="82" t="s">
        <v>239</v>
      </c>
      <c r="I16" s="83">
        <v>1998</v>
      </c>
      <c r="J16" s="84">
        <v>3136</v>
      </c>
    </row>
    <row r="17" spans="1:10" ht="15" customHeight="1">
      <c r="A17" s="76"/>
      <c r="B17" s="77" t="s">
        <v>240</v>
      </c>
      <c r="C17" s="78" t="s">
        <v>241</v>
      </c>
      <c r="D17" s="79" t="s">
        <v>242</v>
      </c>
      <c r="E17" s="80"/>
      <c r="F17" s="81" t="s">
        <v>243</v>
      </c>
      <c r="G17" s="78" t="s">
        <v>244</v>
      </c>
      <c r="H17" s="82" t="s">
        <v>245</v>
      </c>
      <c r="I17" s="83">
        <v>1997</v>
      </c>
      <c r="J17" s="84">
        <v>3234</v>
      </c>
    </row>
    <row r="18" spans="1:10" ht="15" customHeight="1">
      <c r="A18" s="76"/>
      <c r="B18" s="77" t="s">
        <v>246</v>
      </c>
      <c r="C18" s="78" t="s">
        <v>247</v>
      </c>
      <c r="D18" s="79" t="s">
        <v>248</v>
      </c>
      <c r="E18" s="86"/>
      <c r="F18" s="81" t="s">
        <v>249</v>
      </c>
      <c r="G18" s="78" t="s">
        <v>250</v>
      </c>
      <c r="H18" s="82" t="s">
        <v>251</v>
      </c>
      <c r="I18" s="83">
        <v>1996</v>
      </c>
      <c r="J18" s="84">
        <v>2917</v>
      </c>
    </row>
    <row r="19" spans="1:10" ht="15" customHeight="1">
      <c r="A19" s="76"/>
      <c r="B19" s="77" t="s">
        <v>252</v>
      </c>
      <c r="C19" s="78" t="s">
        <v>253</v>
      </c>
      <c r="D19" s="79" t="s">
        <v>254</v>
      </c>
      <c r="E19" s="80"/>
      <c r="F19" s="81" t="s">
        <v>255</v>
      </c>
      <c r="G19" s="78" t="s">
        <v>256</v>
      </c>
      <c r="H19" s="82" t="s">
        <v>257</v>
      </c>
      <c r="I19" s="83">
        <v>1995</v>
      </c>
      <c r="J19" s="84">
        <v>522</v>
      </c>
    </row>
    <row r="20" spans="1:10" ht="15" customHeight="1">
      <c r="A20" s="76"/>
      <c r="B20" s="77" t="s">
        <v>258</v>
      </c>
      <c r="C20" s="78" t="s">
        <v>259</v>
      </c>
      <c r="D20" s="79" t="s">
        <v>260</v>
      </c>
      <c r="E20" s="80"/>
      <c r="F20" s="81" t="s">
        <v>261</v>
      </c>
      <c r="G20" s="78" t="s">
        <v>262</v>
      </c>
      <c r="H20" s="82" t="s">
        <v>263</v>
      </c>
      <c r="I20" s="83">
        <v>1994</v>
      </c>
      <c r="J20" s="84">
        <v>789</v>
      </c>
    </row>
    <row r="21" spans="1:10" ht="15" customHeight="1">
      <c r="A21" s="76"/>
      <c r="B21" s="77" t="s">
        <v>264</v>
      </c>
      <c r="C21" s="78" t="s">
        <v>265</v>
      </c>
      <c r="D21" s="79" t="s">
        <v>266</v>
      </c>
      <c r="E21" s="80"/>
      <c r="F21" s="81" t="s">
        <v>267</v>
      </c>
      <c r="G21" s="78" t="s">
        <v>268</v>
      </c>
      <c r="H21" s="82" t="s">
        <v>269</v>
      </c>
      <c r="I21" s="83">
        <v>1993</v>
      </c>
      <c r="J21" s="84">
        <v>5283</v>
      </c>
    </row>
    <row r="22" spans="1:10" ht="15" customHeight="1">
      <c r="A22" s="76"/>
      <c r="B22" s="77" t="s">
        <v>270</v>
      </c>
      <c r="C22" s="78" t="s">
        <v>271</v>
      </c>
      <c r="D22" s="79" t="s">
        <v>272</v>
      </c>
      <c r="E22" s="80"/>
      <c r="F22" s="81" t="s">
        <v>273</v>
      </c>
      <c r="G22" s="78" t="s">
        <v>274</v>
      </c>
      <c r="H22" s="82" t="s">
        <v>275</v>
      </c>
      <c r="I22" s="83">
        <v>1992</v>
      </c>
      <c r="J22" s="84">
        <v>4359</v>
      </c>
    </row>
    <row r="23" spans="1:10" ht="15" customHeight="1">
      <c r="A23" s="76"/>
      <c r="B23" s="77" t="s">
        <v>276</v>
      </c>
      <c r="C23" s="78" t="s">
        <v>277</v>
      </c>
      <c r="D23" s="79" t="s">
        <v>278</v>
      </c>
      <c r="E23" s="80"/>
      <c r="F23" s="81" t="s">
        <v>279</v>
      </c>
      <c r="G23" s="78" t="s">
        <v>280</v>
      </c>
      <c r="H23" s="82" t="s">
        <v>281</v>
      </c>
      <c r="I23" s="83">
        <v>1991</v>
      </c>
      <c r="J23" s="84">
        <v>4918</v>
      </c>
    </row>
    <row r="24" spans="1:10" ht="15" customHeight="1">
      <c r="A24" s="76"/>
      <c r="B24" s="77" t="s">
        <v>282</v>
      </c>
      <c r="C24" s="78" t="s">
        <v>283</v>
      </c>
      <c r="D24" s="79" t="s">
        <v>284</v>
      </c>
      <c r="E24" s="80"/>
      <c r="F24" s="81" t="s">
        <v>285</v>
      </c>
      <c r="G24" s="78" t="s">
        <v>286</v>
      </c>
      <c r="H24" s="82" t="s">
        <v>287</v>
      </c>
      <c r="I24" s="83">
        <v>1990</v>
      </c>
      <c r="J24" s="84">
        <v>11520</v>
      </c>
    </row>
    <row r="25" spans="1:10" ht="15" customHeight="1">
      <c r="A25" s="76"/>
      <c r="B25" s="77" t="s">
        <v>288</v>
      </c>
      <c r="C25" s="78" t="s">
        <v>289</v>
      </c>
      <c r="D25" s="79" t="s">
        <v>290</v>
      </c>
      <c r="E25" s="80"/>
      <c r="F25" s="81" t="s">
        <v>291</v>
      </c>
      <c r="G25" s="78" t="s">
        <v>292</v>
      </c>
      <c r="H25" s="82" t="s">
        <v>293</v>
      </c>
      <c r="I25" s="83">
        <v>1989</v>
      </c>
      <c r="J25" s="84">
        <v>10011</v>
      </c>
    </row>
    <row r="26" spans="1:10" ht="15" customHeight="1">
      <c r="A26" s="76"/>
      <c r="B26" s="77" t="s">
        <v>294</v>
      </c>
      <c r="C26" s="78" t="s">
        <v>295</v>
      </c>
      <c r="D26" s="79" t="s">
        <v>296</v>
      </c>
      <c r="E26" s="80"/>
      <c r="F26" s="81" t="s">
        <v>297</v>
      </c>
      <c r="G26" s="78" t="s">
        <v>298</v>
      </c>
      <c r="H26" s="82" t="s">
        <v>299</v>
      </c>
      <c r="I26" s="83">
        <v>1988</v>
      </c>
      <c r="J26" s="84">
        <v>14906</v>
      </c>
    </row>
    <row r="27" spans="1:10" ht="15" customHeight="1">
      <c r="A27" s="76"/>
      <c r="B27" s="77" t="s">
        <v>300</v>
      </c>
      <c r="C27" s="78" t="s">
        <v>301</v>
      </c>
      <c r="D27" s="79" t="s">
        <v>302</v>
      </c>
      <c r="E27" s="80"/>
      <c r="F27" s="81" t="s">
        <v>303</v>
      </c>
      <c r="G27" s="78" t="s">
        <v>304</v>
      </c>
      <c r="H27" s="82" t="s">
        <v>305</v>
      </c>
      <c r="I27" s="83">
        <v>1987</v>
      </c>
      <c r="J27" s="84">
        <v>7823</v>
      </c>
    </row>
    <row r="28" spans="1:10" ht="15" customHeight="1">
      <c r="A28" s="76"/>
      <c r="B28" s="77" t="s">
        <v>306</v>
      </c>
      <c r="C28" s="78" t="s">
        <v>307</v>
      </c>
      <c r="D28" s="79" t="s">
        <v>308</v>
      </c>
      <c r="E28" s="80"/>
      <c r="F28" s="81" t="s">
        <v>309</v>
      </c>
      <c r="G28" s="78" t="s">
        <v>310</v>
      </c>
      <c r="H28" s="82" t="s">
        <v>311</v>
      </c>
      <c r="I28" s="83">
        <v>1986</v>
      </c>
      <c r="J28" s="84">
        <v>11135</v>
      </c>
    </row>
    <row r="29" spans="1:10" ht="15" customHeight="1">
      <c r="A29" s="76"/>
      <c r="B29" s="77" t="s">
        <v>312</v>
      </c>
      <c r="C29" s="78" t="s">
        <v>313</v>
      </c>
      <c r="D29" s="79" t="s">
        <v>314</v>
      </c>
      <c r="E29" s="80"/>
      <c r="F29" s="81" t="s">
        <v>315</v>
      </c>
      <c r="G29" s="78" t="s">
        <v>316</v>
      </c>
      <c r="H29" s="82" t="s">
        <v>317</v>
      </c>
      <c r="I29" s="83">
        <v>1985</v>
      </c>
      <c r="J29" s="84">
        <v>11835</v>
      </c>
    </row>
    <row r="30" spans="1:10" ht="15" customHeight="1">
      <c r="A30" s="76"/>
      <c r="B30" s="77" t="s">
        <v>318</v>
      </c>
      <c r="C30" s="78" t="s">
        <v>319</v>
      </c>
      <c r="D30" s="79" t="s">
        <v>320</v>
      </c>
      <c r="E30" s="80"/>
      <c r="F30" s="81" t="s">
        <v>321</v>
      </c>
      <c r="G30" s="78" t="s">
        <v>322</v>
      </c>
      <c r="H30" s="82" t="s">
        <v>323</v>
      </c>
      <c r="I30" s="83">
        <v>1984</v>
      </c>
      <c r="J30" s="84">
        <v>13173</v>
      </c>
    </row>
    <row r="31" spans="1:10" ht="15" customHeight="1">
      <c r="A31" s="76"/>
      <c r="B31" s="77" t="s">
        <v>324</v>
      </c>
      <c r="C31" s="78" t="s">
        <v>325</v>
      </c>
      <c r="D31" s="79" t="s">
        <v>326</v>
      </c>
      <c r="E31" s="80"/>
      <c r="F31" s="81" t="s">
        <v>327</v>
      </c>
      <c r="G31" s="78" t="s">
        <v>328</v>
      </c>
      <c r="H31" s="82" t="s">
        <v>329</v>
      </c>
      <c r="I31" s="83">
        <v>1983</v>
      </c>
      <c r="J31" s="84">
        <v>11548</v>
      </c>
    </row>
    <row r="32" spans="1:10" ht="15" customHeight="1">
      <c r="A32" s="76"/>
      <c r="B32" s="87" t="s">
        <v>330</v>
      </c>
      <c r="C32" s="88" t="s">
        <v>331</v>
      </c>
      <c r="D32" s="89" t="s">
        <v>332</v>
      </c>
      <c r="E32" s="80"/>
      <c r="F32" s="81" t="s">
        <v>333</v>
      </c>
      <c r="G32" s="78" t="s">
        <v>334</v>
      </c>
      <c r="H32" s="82" t="s">
        <v>335</v>
      </c>
      <c r="I32" s="83">
        <v>1982</v>
      </c>
      <c r="J32" s="84">
        <v>12118</v>
      </c>
    </row>
    <row r="33" spans="1:10" ht="15" customHeight="1">
      <c r="A33" s="76"/>
      <c r="B33" s="77" t="s">
        <v>336</v>
      </c>
      <c r="C33" s="78" t="s">
        <v>337</v>
      </c>
      <c r="D33" s="79" t="s">
        <v>338</v>
      </c>
      <c r="E33" s="80"/>
      <c r="F33" s="81" t="s">
        <v>339</v>
      </c>
      <c r="G33" s="78" t="s">
        <v>340</v>
      </c>
      <c r="H33" s="82" t="s">
        <v>341</v>
      </c>
      <c r="I33" s="83">
        <v>1981</v>
      </c>
      <c r="J33" s="84">
        <v>12937</v>
      </c>
    </row>
    <row r="34" spans="1:10" ht="15" customHeight="1">
      <c r="A34" s="76"/>
      <c r="B34" s="77" t="s">
        <v>342</v>
      </c>
      <c r="C34" s="78" t="s">
        <v>343</v>
      </c>
      <c r="D34" s="79" t="s">
        <v>344</v>
      </c>
      <c r="E34" s="80"/>
      <c r="F34" s="81" t="s">
        <v>345</v>
      </c>
      <c r="G34" s="78" t="s">
        <v>346</v>
      </c>
      <c r="H34" s="82" t="s">
        <v>347</v>
      </c>
      <c r="I34" s="83">
        <v>1980</v>
      </c>
      <c r="J34" s="84">
        <v>10887</v>
      </c>
    </row>
    <row r="35" spans="1:10" ht="15" customHeight="1">
      <c r="A35" s="76"/>
      <c r="B35" s="77" t="s">
        <v>348</v>
      </c>
      <c r="C35" s="78" t="s">
        <v>349</v>
      </c>
      <c r="D35" s="79" t="s">
        <v>350</v>
      </c>
      <c r="E35" s="80"/>
      <c r="F35" s="81" t="s">
        <v>351</v>
      </c>
      <c r="G35" s="78" t="s">
        <v>352</v>
      </c>
      <c r="H35" s="82" t="s">
        <v>353</v>
      </c>
      <c r="I35" s="83"/>
      <c r="J35" s="84"/>
    </row>
    <row r="36" spans="1:10" ht="15" customHeight="1">
      <c r="A36" s="76"/>
      <c r="B36" s="77" t="s">
        <v>354</v>
      </c>
      <c r="C36" s="78" t="s">
        <v>355</v>
      </c>
      <c r="D36" s="79" t="s">
        <v>356</v>
      </c>
      <c r="E36" s="80"/>
      <c r="F36" s="81" t="s">
        <v>357</v>
      </c>
      <c r="G36" s="78" t="s">
        <v>358</v>
      </c>
      <c r="H36" s="82" t="s">
        <v>359</v>
      </c>
      <c r="I36" s="83"/>
      <c r="J36" s="84"/>
    </row>
    <row r="37" spans="1:10" ht="15" customHeight="1">
      <c r="A37" s="76"/>
      <c r="B37" s="90" t="s">
        <v>360</v>
      </c>
      <c r="C37" s="91" t="s">
        <v>361</v>
      </c>
      <c r="D37" s="92" t="s">
        <v>362</v>
      </c>
      <c r="E37" s="80"/>
      <c r="F37" s="81" t="s">
        <v>363</v>
      </c>
      <c r="G37" s="78" t="s">
        <v>364</v>
      </c>
      <c r="H37" s="82" t="s">
        <v>365</v>
      </c>
      <c r="I37" s="83" t="s">
        <v>366</v>
      </c>
      <c r="J37" s="84">
        <v>273294</v>
      </c>
    </row>
    <row r="38" spans="1:10" ht="15" customHeight="1">
      <c r="A38" s="76"/>
      <c r="B38" s="90" t="s">
        <v>345</v>
      </c>
      <c r="C38" s="91" t="s">
        <v>346</v>
      </c>
      <c r="D38" s="92" t="s">
        <v>347</v>
      </c>
      <c r="E38" s="80"/>
      <c r="F38" s="81" t="s">
        <v>367</v>
      </c>
      <c r="G38" s="78" t="s">
        <v>368</v>
      </c>
      <c r="H38" s="82" t="s">
        <v>369</v>
      </c>
      <c r="I38" s="83"/>
      <c r="J38" s="84"/>
    </row>
    <row r="39" spans="1:10" ht="15" customHeight="1">
      <c r="A39" s="76"/>
      <c r="B39" s="90" t="s">
        <v>370</v>
      </c>
      <c r="C39" s="91" t="s">
        <v>371</v>
      </c>
      <c r="D39" s="92" t="s">
        <v>372</v>
      </c>
      <c r="E39" s="80"/>
      <c r="F39" s="81" t="s">
        <v>373</v>
      </c>
      <c r="G39" s="78" t="s">
        <v>374</v>
      </c>
      <c r="H39" s="82" t="s">
        <v>375</v>
      </c>
      <c r="I39" s="83"/>
      <c r="J39" s="84"/>
    </row>
    <row r="40" spans="1:10" ht="15" customHeight="1">
      <c r="A40" s="76"/>
      <c r="B40" s="90" t="s">
        <v>376</v>
      </c>
      <c r="C40" s="91" t="s">
        <v>377</v>
      </c>
      <c r="D40" s="92" t="s">
        <v>378</v>
      </c>
      <c r="E40" s="80"/>
      <c r="F40" s="81" t="s">
        <v>379</v>
      </c>
      <c r="G40" s="78" t="s">
        <v>380</v>
      </c>
      <c r="H40" s="82" t="s">
        <v>381</v>
      </c>
      <c r="I40" s="83"/>
      <c r="J40" s="84"/>
    </row>
    <row r="41" spans="1:10" ht="15" customHeight="1">
      <c r="A41" s="76"/>
      <c r="B41" s="90" t="s">
        <v>382</v>
      </c>
      <c r="C41" s="91" t="s">
        <v>377</v>
      </c>
      <c r="D41" s="92" t="s">
        <v>383</v>
      </c>
      <c r="E41" s="80"/>
      <c r="F41" s="81" t="s">
        <v>384</v>
      </c>
      <c r="G41" s="78" t="s">
        <v>385</v>
      </c>
      <c r="H41" s="82" t="s">
        <v>386</v>
      </c>
      <c r="I41" s="83"/>
      <c r="J41" s="84"/>
    </row>
    <row r="42" spans="1:10" ht="15" customHeight="1">
      <c r="A42" s="76"/>
      <c r="B42" s="90" t="s">
        <v>387</v>
      </c>
      <c r="C42" s="91" t="s">
        <v>388</v>
      </c>
      <c r="D42" s="92" t="s">
        <v>389</v>
      </c>
      <c r="E42" s="80"/>
      <c r="F42" s="81" t="s">
        <v>390</v>
      </c>
      <c r="G42" s="78" t="s">
        <v>385</v>
      </c>
      <c r="H42" s="82" t="s">
        <v>391</v>
      </c>
      <c r="I42" s="83"/>
      <c r="J42" s="84"/>
    </row>
    <row r="43" spans="1:10" ht="15" customHeight="1">
      <c r="A43" s="76"/>
      <c r="B43" s="90" t="s">
        <v>392</v>
      </c>
      <c r="C43" s="91" t="s">
        <v>393</v>
      </c>
      <c r="D43" s="92" t="s">
        <v>394</v>
      </c>
      <c r="E43" s="80"/>
      <c r="F43" s="81" t="s">
        <v>395</v>
      </c>
      <c r="G43" s="78" t="s">
        <v>396</v>
      </c>
      <c r="H43" s="82" t="s">
        <v>397</v>
      </c>
      <c r="I43" s="83"/>
      <c r="J43" s="84"/>
    </row>
    <row r="44" spans="1:10" ht="15" customHeight="1">
      <c r="A44" s="76"/>
      <c r="B44" s="90" t="s">
        <v>398</v>
      </c>
      <c r="C44" s="91" t="s">
        <v>399</v>
      </c>
      <c r="D44" s="92" t="s">
        <v>400</v>
      </c>
      <c r="E44" s="80"/>
      <c r="F44" s="81" t="s">
        <v>401</v>
      </c>
      <c r="G44" s="78" t="s">
        <v>402</v>
      </c>
      <c r="H44" s="82" t="s">
        <v>403</v>
      </c>
      <c r="I44" s="83"/>
      <c r="J44" s="84"/>
    </row>
    <row r="45" spans="1:10" ht="15" customHeight="1">
      <c r="A45" s="76"/>
      <c r="B45" s="90" t="s">
        <v>404</v>
      </c>
      <c r="C45" s="91" t="s">
        <v>405</v>
      </c>
      <c r="D45" s="92" t="s">
        <v>406</v>
      </c>
      <c r="E45" s="80"/>
      <c r="F45" s="81" t="s">
        <v>407</v>
      </c>
      <c r="G45" s="78" t="s">
        <v>408</v>
      </c>
      <c r="H45" s="82" t="s">
        <v>409</v>
      </c>
      <c r="I45" s="83"/>
      <c r="J45" s="84"/>
    </row>
    <row r="46" spans="1:10" ht="15" customHeight="1">
      <c r="A46" s="76"/>
      <c r="B46" s="90" t="s">
        <v>410</v>
      </c>
      <c r="C46" s="91" t="s">
        <v>411</v>
      </c>
      <c r="D46" s="92" t="s">
        <v>412</v>
      </c>
      <c r="E46" s="86"/>
      <c r="F46" s="81" t="s">
        <v>413</v>
      </c>
      <c r="G46" s="78" t="s">
        <v>414</v>
      </c>
      <c r="H46" s="82" t="s">
        <v>415</v>
      </c>
      <c r="I46" s="83"/>
      <c r="J46" s="84"/>
    </row>
    <row r="47" spans="1:10" ht="15" customHeight="1">
      <c r="A47" s="76"/>
      <c r="B47" s="90" t="s">
        <v>416</v>
      </c>
      <c r="C47" s="91" t="s">
        <v>417</v>
      </c>
      <c r="D47" s="92" t="s">
        <v>418</v>
      </c>
      <c r="E47" s="80"/>
      <c r="F47" s="81" t="s">
        <v>419</v>
      </c>
      <c r="G47" s="78" t="s">
        <v>420</v>
      </c>
      <c r="H47" s="82" t="s">
        <v>421</v>
      </c>
      <c r="I47" s="83"/>
      <c r="J47" s="84"/>
    </row>
    <row r="48" spans="1:10" ht="15" customHeight="1">
      <c r="A48" s="76"/>
      <c r="B48" s="90" t="s">
        <v>422</v>
      </c>
      <c r="C48" s="91" t="s">
        <v>423</v>
      </c>
      <c r="D48" s="92" t="s">
        <v>424</v>
      </c>
      <c r="E48" s="80"/>
      <c r="F48" s="81" t="s">
        <v>425</v>
      </c>
      <c r="G48" s="78" t="s">
        <v>426</v>
      </c>
      <c r="H48" s="82" t="s">
        <v>427</v>
      </c>
      <c r="I48" s="83"/>
      <c r="J48" s="84"/>
    </row>
    <row r="49" spans="1:10" ht="15" customHeight="1">
      <c r="A49" s="76"/>
      <c r="B49" s="90" t="s">
        <v>428</v>
      </c>
      <c r="C49" s="91" t="s">
        <v>429</v>
      </c>
      <c r="D49" s="92" t="s">
        <v>430</v>
      </c>
      <c r="E49" s="80"/>
      <c r="F49" s="81" t="s">
        <v>431</v>
      </c>
      <c r="G49" s="78" t="s">
        <v>432</v>
      </c>
      <c r="H49" s="82" t="s">
        <v>433</v>
      </c>
      <c r="I49" s="83"/>
      <c r="J49" s="84"/>
    </row>
    <row r="50" spans="1:10" ht="15" customHeight="1">
      <c r="A50" s="76"/>
      <c r="B50" s="90" t="s">
        <v>434</v>
      </c>
      <c r="C50" s="91" t="s">
        <v>435</v>
      </c>
      <c r="D50" s="92" t="s">
        <v>436</v>
      </c>
      <c r="E50" s="80"/>
      <c r="F50" s="81" t="s">
        <v>437</v>
      </c>
      <c r="G50" s="78" t="s">
        <v>438</v>
      </c>
      <c r="H50" s="82" t="s">
        <v>439</v>
      </c>
      <c r="I50" s="83"/>
      <c r="J50" s="84"/>
    </row>
    <row r="51" spans="1:10" ht="15" customHeight="1">
      <c r="A51" s="76"/>
      <c r="B51" s="90" t="s">
        <v>440</v>
      </c>
      <c r="C51" s="91" t="s">
        <v>441</v>
      </c>
      <c r="D51" s="92" t="s">
        <v>442</v>
      </c>
      <c r="E51" s="80"/>
      <c r="F51" s="81" t="s">
        <v>443</v>
      </c>
      <c r="G51" s="78" t="s">
        <v>444</v>
      </c>
      <c r="H51" s="82" t="s">
        <v>445</v>
      </c>
      <c r="I51" s="83"/>
      <c r="J51" s="84"/>
    </row>
    <row r="52" spans="1:10" ht="15" customHeight="1">
      <c r="A52" s="76"/>
      <c r="B52" s="90" t="s">
        <v>446</v>
      </c>
      <c r="C52" s="91" t="s">
        <v>447</v>
      </c>
      <c r="D52" s="92" t="s">
        <v>448</v>
      </c>
      <c r="E52" s="80"/>
      <c r="F52" s="81" t="s">
        <v>449</v>
      </c>
      <c r="G52" s="78" t="s">
        <v>450</v>
      </c>
      <c r="H52" s="82" t="s">
        <v>451</v>
      </c>
      <c r="I52" s="83"/>
      <c r="J52" s="84"/>
    </row>
    <row r="53" spans="1:10" ht="15" customHeight="1">
      <c r="A53" s="76"/>
      <c r="B53" s="90" t="s">
        <v>452</v>
      </c>
      <c r="C53" s="91" t="s">
        <v>453</v>
      </c>
      <c r="D53" s="92" t="s">
        <v>454</v>
      </c>
      <c r="E53" s="86"/>
      <c r="F53" s="81" t="s">
        <v>455</v>
      </c>
      <c r="G53" s="78" t="s">
        <v>456</v>
      </c>
      <c r="H53" s="82" t="s">
        <v>457</v>
      </c>
      <c r="I53" s="83"/>
      <c r="J53" s="84"/>
    </row>
    <row r="54" spans="1:10" ht="15" customHeight="1">
      <c r="A54" s="76"/>
      <c r="B54" s="90" t="s">
        <v>339</v>
      </c>
      <c r="C54" s="91" t="s">
        <v>340</v>
      </c>
      <c r="D54" s="92" t="s">
        <v>341</v>
      </c>
      <c r="E54" s="80"/>
      <c r="F54" s="81" t="s">
        <v>458</v>
      </c>
      <c r="G54" s="78" t="s">
        <v>459</v>
      </c>
      <c r="H54" s="82" t="s">
        <v>460</v>
      </c>
      <c r="I54" s="83"/>
      <c r="J54" s="84"/>
    </row>
    <row r="55" spans="1:10" ht="15" customHeight="1">
      <c r="A55" s="76"/>
      <c r="B55" s="90" t="s">
        <v>461</v>
      </c>
      <c r="C55" s="91" t="s">
        <v>462</v>
      </c>
      <c r="D55" s="92" t="s">
        <v>463</v>
      </c>
      <c r="E55" s="80"/>
      <c r="F55" s="81" t="s">
        <v>464</v>
      </c>
      <c r="G55" s="78" t="s">
        <v>465</v>
      </c>
      <c r="H55" s="82" t="s">
        <v>466</v>
      </c>
      <c r="I55" s="83"/>
      <c r="J55" s="84"/>
    </row>
    <row r="56" spans="1:10" ht="15" customHeight="1">
      <c r="A56" s="76"/>
      <c r="B56" s="90" t="s">
        <v>467</v>
      </c>
      <c r="C56" s="91" t="s">
        <v>468</v>
      </c>
      <c r="D56" s="92" t="s">
        <v>469</v>
      </c>
      <c r="E56" s="80"/>
      <c r="F56" s="81" t="s">
        <v>470</v>
      </c>
      <c r="G56" s="78" t="s">
        <v>471</v>
      </c>
      <c r="H56" s="82" t="s">
        <v>472</v>
      </c>
      <c r="I56" s="83"/>
      <c r="J56" s="84"/>
    </row>
    <row r="57" spans="1:10" ht="15" customHeight="1">
      <c r="A57" s="76"/>
      <c r="B57" s="93" t="s">
        <v>473</v>
      </c>
      <c r="C57" s="94" t="s">
        <v>474</v>
      </c>
      <c r="D57" s="95" t="s">
        <v>475</v>
      </c>
      <c r="E57" s="80"/>
      <c r="F57" s="81" t="s">
        <v>476</v>
      </c>
      <c r="G57" s="78" t="s">
        <v>477</v>
      </c>
      <c r="H57" s="82" t="s">
        <v>478</v>
      </c>
      <c r="I57" s="83"/>
      <c r="J57" s="84"/>
    </row>
    <row r="58" spans="1:10" ht="15" customHeight="1">
      <c r="A58" s="76"/>
      <c r="B58" s="90" t="s">
        <v>479</v>
      </c>
      <c r="C58" s="91" t="s">
        <v>480</v>
      </c>
      <c r="D58" s="92" t="s">
        <v>481</v>
      </c>
      <c r="E58" s="80"/>
      <c r="F58" s="81" t="s">
        <v>482</v>
      </c>
      <c r="G58" s="78" t="s">
        <v>477</v>
      </c>
      <c r="H58" s="82" t="s">
        <v>483</v>
      </c>
      <c r="I58" s="83"/>
      <c r="J58" s="84"/>
    </row>
    <row r="59" spans="1:10" ht="15" customHeight="1">
      <c r="A59" s="76"/>
      <c r="B59" s="90" t="s">
        <v>484</v>
      </c>
      <c r="C59" s="91" t="s">
        <v>485</v>
      </c>
      <c r="D59" s="92" t="s">
        <v>486</v>
      </c>
      <c r="E59" s="80"/>
      <c r="F59" s="81" t="s">
        <v>487</v>
      </c>
      <c r="G59" s="78" t="s">
        <v>488</v>
      </c>
      <c r="H59" s="82" t="s">
        <v>483</v>
      </c>
      <c r="I59" s="83"/>
      <c r="J59" s="84"/>
    </row>
    <row r="60" spans="1:10" ht="15" customHeight="1">
      <c r="A60" s="76"/>
      <c r="B60" s="90" t="s">
        <v>489</v>
      </c>
      <c r="C60" s="91" t="s">
        <v>485</v>
      </c>
      <c r="D60" s="92" t="s">
        <v>490</v>
      </c>
      <c r="E60" s="80"/>
      <c r="F60" s="81" t="s">
        <v>491</v>
      </c>
      <c r="G60" s="78" t="s">
        <v>492</v>
      </c>
      <c r="H60" s="82" t="s">
        <v>493</v>
      </c>
      <c r="I60" s="83"/>
      <c r="J60" s="84"/>
    </row>
    <row r="61" spans="1:10" ht="15" customHeight="1">
      <c r="A61" s="76"/>
      <c r="B61" s="90" t="s">
        <v>494</v>
      </c>
      <c r="C61" s="91" t="s">
        <v>495</v>
      </c>
      <c r="D61" s="92" t="s">
        <v>496</v>
      </c>
      <c r="E61" s="80"/>
      <c r="F61" s="81" t="s">
        <v>497</v>
      </c>
      <c r="G61" s="78" t="s">
        <v>498</v>
      </c>
      <c r="H61" s="82" t="s">
        <v>499</v>
      </c>
      <c r="I61" s="83"/>
      <c r="J61" s="84"/>
    </row>
    <row r="62" spans="1:10" ht="15" customHeight="1">
      <c r="A62" s="76"/>
      <c r="B62" s="90" t="s">
        <v>500</v>
      </c>
      <c r="C62" s="91" t="s">
        <v>501</v>
      </c>
      <c r="D62" s="92" t="s">
        <v>502</v>
      </c>
      <c r="E62" s="80"/>
      <c r="F62" s="81" t="s">
        <v>503</v>
      </c>
      <c r="G62" s="78" t="s">
        <v>504</v>
      </c>
      <c r="H62" s="82" t="s">
        <v>505</v>
      </c>
      <c r="I62" s="83"/>
      <c r="J62" s="84"/>
    </row>
    <row r="63" spans="1:10" ht="15" customHeight="1">
      <c r="A63" s="76"/>
      <c r="B63" s="90" t="s">
        <v>506</v>
      </c>
      <c r="C63" s="91" t="s">
        <v>507</v>
      </c>
      <c r="D63" s="92" t="s">
        <v>508</v>
      </c>
      <c r="E63" s="80"/>
      <c r="F63" s="81" t="s">
        <v>509</v>
      </c>
      <c r="G63" s="78" t="s">
        <v>510</v>
      </c>
      <c r="H63" s="82" t="s">
        <v>511</v>
      </c>
      <c r="I63" s="83"/>
      <c r="J63" s="84"/>
    </row>
    <row r="64" spans="1:10" ht="15" customHeight="1">
      <c r="A64" s="76"/>
      <c r="B64" s="90" t="s">
        <v>413</v>
      </c>
      <c r="C64" s="91" t="s">
        <v>414</v>
      </c>
      <c r="D64" s="92" t="s">
        <v>415</v>
      </c>
      <c r="E64" s="80"/>
      <c r="F64" s="81" t="s">
        <v>512</v>
      </c>
      <c r="G64" s="78" t="s">
        <v>513</v>
      </c>
      <c r="H64" s="82" t="s">
        <v>514</v>
      </c>
      <c r="I64" s="83"/>
      <c r="J64" s="84"/>
    </row>
    <row r="65" spans="1:10" ht="15" customHeight="1">
      <c r="A65" s="76"/>
      <c r="B65" s="90" t="s">
        <v>515</v>
      </c>
      <c r="C65" s="91" t="s">
        <v>516</v>
      </c>
      <c r="D65" s="92" t="s">
        <v>517</v>
      </c>
      <c r="E65" s="80"/>
      <c r="F65" s="81" t="s">
        <v>518</v>
      </c>
      <c r="G65" s="78" t="s">
        <v>519</v>
      </c>
      <c r="H65" s="82" t="s">
        <v>520</v>
      </c>
      <c r="I65" s="83"/>
      <c r="J65" s="84"/>
    </row>
    <row r="66" spans="1:10" ht="15" customHeight="1">
      <c r="A66" s="76"/>
      <c r="B66" s="90" t="s">
        <v>237</v>
      </c>
      <c r="C66" s="91" t="s">
        <v>238</v>
      </c>
      <c r="D66" s="92" t="s">
        <v>239</v>
      </c>
      <c r="E66" s="80"/>
      <c r="F66" s="81" t="s">
        <v>521</v>
      </c>
      <c r="G66" s="78" t="s">
        <v>522</v>
      </c>
      <c r="H66" s="82" t="s">
        <v>523</v>
      </c>
      <c r="I66" s="83"/>
      <c r="J66" s="84"/>
    </row>
    <row r="67" spans="1:10" ht="15" customHeight="1">
      <c r="A67" s="76"/>
      <c r="B67" s="93" t="s">
        <v>524</v>
      </c>
      <c r="C67" s="94" t="s">
        <v>524</v>
      </c>
      <c r="D67" s="95" t="s">
        <v>525</v>
      </c>
      <c r="E67" s="86"/>
      <c r="F67" s="81" t="s">
        <v>526</v>
      </c>
      <c r="G67" s="78" t="s">
        <v>527</v>
      </c>
      <c r="H67" s="82" t="s">
        <v>528</v>
      </c>
      <c r="I67" s="83"/>
      <c r="J67" s="84"/>
    </row>
    <row r="68" spans="1:10" ht="15" customHeight="1">
      <c r="A68" s="76"/>
      <c r="B68" s="90" t="s">
        <v>529</v>
      </c>
      <c r="C68" s="91" t="s">
        <v>530</v>
      </c>
      <c r="D68" s="92" t="s">
        <v>531</v>
      </c>
      <c r="E68" s="80"/>
      <c r="F68" s="81" t="s">
        <v>532</v>
      </c>
      <c r="G68" s="78" t="s">
        <v>533</v>
      </c>
      <c r="H68" s="82" t="s">
        <v>534</v>
      </c>
      <c r="I68" s="83"/>
      <c r="J68" s="84"/>
    </row>
    <row r="69" spans="1:10" ht="15" customHeight="1">
      <c r="A69" s="76"/>
      <c r="B69" s="90" t="s">
        <v>177</v>
      </c>
      <c r="C69" s="91" t="s">
        <v>178</v>
      </c>
      <c r="D69" s="92" t="s">
        <v>179</v>
      </c>
      <c r="E69" s="80"/>
      <c r="F69" s="81" t="s">
        <v>535</v>
      </c>
      <c r="G69" s="78" t="s">
        <v>536</v>
      </c>
      <c r="H69" s="82" t="s">
        <v>537</v>
      </c>
      <c r="I69" s="83"/>
      <c r="J69" s="84"/>
    </row>
    <row r="70" spans="1:10" ht="15" customHeight="1">
      <c r="A70" s="76"/>
      <c r="B70" s="90" t="s">
        <v>538</v>
      </c>
      <c r="C70" s="91" t="s">
        <v>539</v>
      </c>
      <c r="D70" s="92" t="s">
        <v>540</v>
      </c>
      <c r="E70" s="80"/>
      <c r="F70" s="81" t="s">
        <v>541</v>
      </c>
      <c r="G70" s="78" t="s">
        <v>542</v>
      </c>
      <c r="H70" s="82" t="s">
        <v>543</v>
      </c>
      <c r="I70" s="83"/>
      <c r="J70" s="84"/>
    </row>
    <row r="71" spans="1:10" ht="15" customHeight="1">
      <c r="A71" s="76"/>
      <c r="B71" s="90" t="s">
        <v>171</v>
      </c>
      <c r="C71" s="91" t="s">
        <v>172</v>
      </c>
      <c r="D71" s="92" t="s">
        <v>173</v>
      </c>
      <c r="E71" s="80"/>
      <c r="F71" s="81" t="s">
        <v>544</v>
      </c>
      <c r="G71" s="78" t="s">
        <v>545</v>
      </c>
      <c r="H71" s="82" t="s">
        <v>546</v>
      </c>
      <c r="I71" s="83"/>
      <c r="J71" s="84"/>
    </row>
    <row r="72" spans="1:10" ht="15" customHeight="1">
      <c r="A72" s="76"/>
      <c r="B72" s="90" t="s">
        <v>547</v>
      </c>
      <c r="C72" s="91" t="s">
        <v>548</v>
      </c>
      <c r="D72" s="92" t="s">
        <v>549</v>
      </c>
      <c r="E72" s="80"/>
      <c r="F72" s="81" t="s">
        <v>282</v>
      </c>
      <c r="G72" s="78" t="s">
        <v>283</v>
      </c>
      <c r="H72" s="82" t="s">
        <v>284</v>
      </c>
      <c r="I72" s="83"/>
      <c r="J72" s="84"/>
    </row>
    <row r="73" spans="1:10" ht="15" customHeight="1">
      <c r="A73" s="76"/>
      <c r="B73" s="90" t="s">
        <v>550</v>
      </c>
      <c r="C73" s="91" t="s">
        <v>551</v>
      </c>
      <c r="D73" s="92" t="s">
        <v>552</v>
      </c>
      <c r="E73" s="80"/>
      <c r="F73" s="81" t="s">
        <v>270</v>
      </c>
      <c r="G73" s="78" t="s">
        <v>271</v>
      </c>
      <c r="H73" s="82" t="s">
        <v>272</v>
      </c>
      <c r="I73" s="83"/>
      <c r="J73" s="84"/>
    </row>
    <row r="74" spans="1:10" ht="15" customHeight="1">
      <c r="A74" s="76"/>
      <c r="B74" s="90" t="s">
        <v>553</v>
      </c>
      <c r="C74" s="91" t="s">
        <v>553</v>
      </c>
      <c r="D74" s="92" t="s">
        <v>554</v>
      </c>
      <c r="E74" s="80"/>
      <c r="F74" s="81" t="s">
        <v>555</v>
      </c>
      <c r="G74" s="78" t="s">
        <v>556</v>
      </c>
      <c r="H74" s="82" t="s">
        <v>557</v>
      </c>
      <c r="I74" s="83"/>
      <c r="J74" s="84"/>
    </row>
    <row r="75" spans="1:10" ht="15" customHeight="1">
      <c r="A75" s="76"/>
      <c r="B75" s="90" t="s">
        <v>558</v>
      </c>
      <c r="C75" s="91" t="s">
        <v>559</v>
      </c>
      <c r="D75" s="92" t="s">
        <v>560</v>
      </c>
      <c r="E75" s="80"/>
      <c r="F75" s="81" t="s">
        <v>561</v>
      </c>
      <c r="G75" s="78" t="s">
        <v>562</v>
      </c>
      <c r="H75" s="82" t="s">
        <v>563</v>
      </c>
      <c r="I75" s="83"/>
      <c r="J75" s="84"/>
    </row>
    <row r="76" spans="1:10" ht="15" customHeight="1">
      <c r="A76" s="76"/>
      <c r="B76" s="90" t="s">
        <v>564</v>
      </c>
      <c r="C76" s="91" t="s">
        <v>565</v>
      </c>
      <c r="D76" s="92" t="s">
        <v>566</v>
      </c>
      <c r="E76" s="80"/>
      <c r="F76" s="81" t="s">
        <v>567</v>
      </c>
      <c r="G76" s="78" t="s">
        <v>568</v>
      </c>
      <c r="H76" s="82" t="s">
        <v>569</v>
      </c>
      <c r="I76" s="83"/>
      <c r="J76" s="84"/>
    </row>
    <row r="77" spans="1:10" ht="15" customHeight="1">
      <c r="A77" s="76"/>
      <c r="B77" s="90" t="s">
        <v>570</v>
      </c>
      <c r="C77" s="91" t="s">
        <v>571</v>
      </c>
      <c r="D77" s="92" t="s">
        <v>572</v>
      </c>
      <c r="E77" s="80"/>
      <c r="F77" s="81" t="s">
        <v>573</v>
      </c>
      <c r="G77" s="78" t="s">
        <v>574</v>
      </c>
      <c r="H77" s="82" t="s">
        <v>575</v>
      </c>
      <c r="I77" s="83"/>
      <c r="J77" s="84"/>
    </row>
    <row r="78" spans="1:10" ht="15" customHeight="1">
      <c r="A78" s="76"/>
      <c r="B78" s="90" t="s">
        <v>273</v>
      </c>
      <c r="C78" s="91" t="s">
        <v>274</v>
      </c>
      <c r="D78" s="92" t="s">
        <v>275</v>
      </c>
      <c r="E78" s="80"/>
      <c r="F78" s="81" t="s">
        <v>524</v>
      </c>
      <c r="G78" s="78" t="s">
        <v>524</v>
      </c>
      <c r="H78" s="82" t="s">
        <v>525</v>
      </c>
      <c r="I78" s="83"/>
      <c r="J78" s="84"/>
    </row>
    <row r="79" spans="1:10" ht="15" customHeight="1">
      <c r="A79" s="76"/>
      <c r="B79" s="90" t="s">
        <v>576</v>
      </c>
      <c r="C79" s="91" t="s">
        <v>577</v>
      </c>
      <c r="D79" s="92" t="s">
        <v>578</v>
      </c>
      <c r="E79" s="80"/>
      <c r="F79" s="81" t="s">
        <v>579</v>
      </c>
      <c r="G79" s="78" t="s">
        <v>580</v>
      </c>
      <c r="H79" s="82" t="s">
        <v>581</v>
      </c>
      <c r="I79" s="83"/>
      <c r="J79" s="84"/>
    </row>
    <row r="80" spans="1:10" ht="15" customHeight="1">
      <c r="A80" s="76"/>
      <c r="B80" s="90" t="s">
        <v>379</v>
      </c>
      <c r="C80" s="91" t="s">
        <v>380</v>
      </c>
      <c r="D80" s="92" t="s">
        <v>381</v>
      </c>
      <c r="E80" s="80"/>
      <c r="F80" s="81" t="s">
        <v>582</v>
      </c>
      <c r="G80" s="78" t="s">
        <v>583</v>
      </c>
      <c r="H80" s="82" t="s">
        <v>584</v>
      </c>
      <c r="I80" s="83"/>
      <c r="J80" s="84"/>
    </row>
    <row r="81" spans="1:10" ht="15" customHeight="1">
      <c r="A81" s="76"/>
      <c r="B81" s="90" t="s">
        <v>585</v>
      </c>
      <c r="C81" s="91" t="s">
        <v>586</v>
      </c>
      <c r="D81" s="92" t="s">
        <v>587</v>
      </c>
      <c r="E81" s="80"/>
      <c r="F81" s="81" t="s">
        <v>588</v>
      </c>
      <c r="G81" s="78" t="s">
        <v>589</v>
      </c>
      <c r="H81" s="82" t="s">
        <v>590</v>
      </c>
      <c r="I81" s="83"/>
      <c r="J81" s="84"/>
    </row>
    <row r="82" spans="1:10" ht="15" customHeight="1">
      <c r="A82" s="76"/>
      <c r="B82" s="90" t="s">
        <v>395</v>
      </c>
      <c r="C82" s="91" t="s">
        <v>396</v>
      </c>
      <c r="D82" s="92" t="s">
        <v>397</v>
      </c>
      <c r="E82" s="80"/>
      <c r="F82" s="81" t="s">
        <v>591</v>
      </c>
      <c r="G82" s="78" t="s">
        <v>591</v>
      </c>
      <c r="H82" s="82" t="s">
        <v>592</v>
      </c>
      <c r="I82" s="83"/>
      <c r="J82" s="84"/>
    </row>
    <row r="83" spans="1:10" ht="15" customHeight="1">
      <c r="A83" s="76"/>
      <c r="B83" s="90" t="s">
        <v>593</v>
      </c>
      <c r="C83" s="91" t="s">
        <v>594</v>
      </c>
      <c r="D83" s="92" t="s">
        <v>595</v>
      </c>
      <c r="E83" s="80"/>
      <c r="F83" s="81" t="s">
        <v>596</v>
      </c>
      <c r="G83" s="78" t="s">
        <v>597</v>
      </c>
      <c r="H83" s="82" t="s">
        <v>598</v>
      </c>
      <c r="I83" s="83"/>
      <c r="J83" s="84"/>
    </row>
    <row r="84" spans="1:10" ht="15" customHeight="1">
      <c r="A84" s="76"/>
      <c r="B84" s="90" t="s">
        <v>384</v>
      </c>
      <c r="C84" s="91" t="s">
        <v>385</v>
      </c>
      <c r="D84" s="92" t="s">
        <v>386</v>
      </c>
      <c r="E84" s="80"/>
      <c r="F84" s="81" t="s">
        <v>599</v>
      </c>
      <c r="G84" s="78" t="s">
        <v>600</v>
      </c>
      <c r="H84" s="82" t="s">
        <v>601</v>
      </c>
      <c r="I84" s="83"/>
      <c r="J84" s="84"/>
    </row>
    <row r="85" spans="1:10" ht="15" customHeight="1">
      <c r="A85" s="76"/>
      <c r="B85" s="90" t="s">
        <v>390</v>
      </c>
      <c r="C85" s="91" t="s">
        <v>385</v>
      </c>
      <c r="D85" s="92" t="s">
        <v>391</v>
      </c>
      <c r="E85" s="80"/>
      <c r="F85" s="81" t="s">
        <v>602</v>
      </c>
      <c r="G85" s="78" t="s">
        <v>603</v>
      </c>
      <c r="H85" s="82" t="s">
        <v>604</v>
      </c>
      <c r="I85" s="83"/>
      <c r="J85" s="84"/>
    </row>
    <row r="86" spans="1:10" ht="15" customHeight="1">
      <c r="A86" s="76"/>
      <c r="B86" s="90" t="s">
        <v>605</v>
      </c>
      <c r="C86" s="91" t="s">
        <v>606</v>
      </c>
      <c r="D86" s="92" t="s">
        <v>607</v>
      </c>
      <c r="E86" s="80"/>
      <c r="F86" s="81" t="s">
        <v>608</v>
      </c>
      <c r="G86" s="78" t="s">
        <v>609</v>
      </c>
      <c r="H86" s="82" t="s">
        <v>610</v>
      </c>
      <c r="I86" s="83"/>
      <c r="J86" s="84"/>
    </row>
    <row r="87" spans="1:10" ht="15" customHeight="1">
      <c r="A87" s="76"/>
      <c r="B87" s="90" t="s">
        <v>401</v>
      </c>
      <c r="C87" s="91" t="s">
        <v>402</v>
      </c>
      <c r="D87" s="92" t="s">
        <v>403</v>
      </c>
      <c r="E87" s="80"/>
      <c r="F87" s="81" t="s">
        <v>370</v>
      </c>
      <c r="G87" s="78" t="s">
        <v>371</v>
      </c>
      <c r="H87" s="82" t="s">
        <v>372</v>
      </c>
      <c r="I87" s="83"/>
      <c r="J87" s="84"/>
    </row>
    <row r="88" spans="1:10" ht="15" customHeight="1">
      <c r="A88" s="76"/>
      <c r="B88" s="90" t="s">
        <v>291</v>
      </c>
      <c r="C88" s="91" t="s">
        <v>292</v>
      </c>
      <c r="D88" s="92" t="s">
        <v>293</v>
      </c>
      <c r="E88" s="80"/>
      <c r="F88" s="81" t="s">
        <v>611</v>
      </c>
      <c r="G88" s="78" t="s">
        <v>612</v>
      </c>
      <c r="H88" s="82" t="s">
        <v>613</v>
      </c>
      <c r="I88" s="83"/>
      <c r="J88" s="84"/>
    </row>
    <row r="89" spans="1:10" ht="15" customHeight="1">
      <c r="A89" s="76"/>
      <c r="B89" s="90" t="s">
        <v>614</v>
      </c>
      <c r="C89" s="91" t="s">
        <v>615</v>
      </c>
      <c r="D89" s="92" t="s">
        <v>616</v>
      </c>
      <c r="E89" s="80"/>
      <c r="F89" s="81" t="s">
        <v>617</v>
      </c>
      <c r="G89" s="78" t="s">
        <v>618</v>
      </c>
      <c r="H89" s="82" t="s">
        <v>619</v>
      </c>
      <c r="I89" s="83"/>
      <c r="J89" s="84"/>
    </row>
    <row r="90" spans="1:10" ht="15" customHeight="1">
      <c r="A90" s="76"/>
      <c r="B90" s="90" t="s">
        <v>620</v>
      </c>
      <c r="C90" s="91" t="s">
        <v>621</v>
      </c>
      <c r="D90" s="92" t="s">
        <v>622</v>
      </c>
      <c r="E90" s="80"/>
      <c r="F90" s="81" t="s">
        <v>623</v>
      </c>
      <c r="G90" s="78" t="s">
        <v>624</v>
      </c>
      <c r="H90" s="82" t="s">
        <v>625</v>
      </c>
      <c r="I90" s="83"/>
      <c r="J90" s="84"/>
    </row>
    <row r="91" spans="1:10" ht="15" customHeight="1">
      <c r="A91" s="76"/>
      <c r="B91" s="90" t="s">
        <v>521</v>
      </c>
      <c r="C91" s="91" t="s">
        <v>522</v>
      </c>
      <c r="D91" s="92" t="s">
        <v>523</v>
      </c>
      <c r="E91" s="80"/>
      <c r="F91" s="81" t="s">
        <v>626</v>
      </c>
      <c r="G91" s="78" t="s">
        <v>627</v>
      </c>
      <c r="H91" s="82" t="s">
        <v>628</v>
      </c>
      <c r="I91" s="83"/>
      <c r="J91" s="84"/>
    </row>
    <row r="92" spans="1:10" ht="15" customHeight="1">
      <c r="A92" s="76"/>
      <c r="B92" s="90" t="s">
        <v>532</v>
      </c>
      <c r="C92" s="91" t="s">
        <v>533</v>
      </c>
      <c r="D92" s="92" t="s">
        <v>534</v>
      </c>
      <c r="E92" s="80"/>
      <c r="F92" s="81" t="s">
        <v>629</v>
      </c>
      <c r="G92" s="78" t="s">
        <v>630</v>
      </c>
      <c r="H92" s="82" t="s">
        <v>631</v>
      </c>
      <c r="I92" s="83"/>
      <c r="J92" s="84"/>
    </row>
    <row r="93" spans="1:10" ht="15" customHeight="1">
      <c r="A93" s="76"/>
      <c r="B93" s="90" t="s">
        <v>526</v>
      </c>
      <c r="C93" s="91" t="s">
        <v>527</v>
      </c>
      <c r="D93" s="92" t="s">
        <v>528</v>
      </c>
      <c r="E93" s="80"/>
      <c r="F93" s="81" t="s">
        <v>632</v>
      </c>
      <c r="G93" s="78" t="s">
        <v>633</v>
      </c>
      <c r="H93" s="82" t="s">
        <v>634</v>
      </c>
      <c r="I93" s="83"/>
      <c r="J93" s="84"/>
    </row>
    <row r="94" spans="1:10" ht="15" customHeight="1">
      <c r="A94" s="76"/>
      <c r="B94" s="87" t="s">
        <v>635</v>
      </c>
      <c r="C94" s="88" t="s">
        <v>636</v>
      </c>
      <c r="D94" s="89" t="s">
        <v>637</v>
      </c>
      <c r="E94" s="86"/>
      <c r="F94" s="81" t="s">
        <v>638</v>
      </c>
      <c r="G94" s="78" t="s">
        <v>639</v>
      </c>
      <c r="H94" s="82" t="s">
        <v>640</v>
      </c>
      <c r="I94" s="83"/>
      <c r="J94" s="84"/>
    </row>
    <row r="95" spans="1:10" ht="15" customHeight="1">
      <c r="A95" s="76"/>
      <c r="B95" s="90" t="s">
        <v>641</v>
      </c>
      <c r="C95" s="91" t="s">
        <v>642</v>
      </c>
      <c r="D95" s="92" t="s">
        <v>643</v>
      </c>
      <c r="E95" s="80"/>
      <c r="F95" s="81" t="s">
        <v>644</v>
      </c>
      <c r="G95" s="78" t="s">
        <v>645</v>
      </c>
      <c r="H95" s="82" t="s">
        <v>646</v>
      </c>
      <c r="I95" s="83"/>
      <c r="J95" s="84"/>
    </row>
    <row r="96" spans="1:10" ht="15" customHeight="1">
      <c r="A96" s="76"/>
      <c r="B96" s="90" t="s">
        <v>647</v>
      </c>
      <c r="C96" s="91" t="s">
        <v>648</v>
      </c>
      <c r="D96" s="92" t="s">
        <v>649</v>
      </c>
      <c r="E96" s="80"/>
      <c r="F96" s="81" t="s">
        <v>650</v>
      </c>
      <c r="G96" s="78" t="s">
        <v>651</v>
      </c>
      <c r="H96" s="82" t="s">
        <v>652</v>
      </c>
      <c r="I96" s="83"/>
      <c r="J96" s="84"/>
    </row>
    <row r="97" spans="1:10" ht="15" customHeight="1">
      <c r="A97" s="76"/>
      <c r="B97" s="90" t="s">
        <v>653</v>
      </c>
      <c r="C97" s="91" t="s">
        <v>654</v>
      </c>
      <c r="D97" s="92" t="s">
        <v>655</v>
      </c>
      <c r="E97" s="80"/>
      <c r="F97" s="81" t="s">
        <v>656</v>
      </c>
      <c r="G97" s="78" t="s">
        <v>657</v>
      </c>
      <c r="H97" s="82" t="s">
        <v>658</v>
      </c>
      <c r="I97" s="83"/>
      <c r="J97" s="84"/>
    </row>
    <row r="98" spans="1:10" ht="15" customHeight="1">
      <c r="A98" s="76"/>
      <c r="B98" s="90" t="s">
        <v>626</v>
      </c>
      <c r="C98" s="91" t="s">
        <v>627</v>
      </c>
      <c r="D98" s="92" t="s">
        <v>628</v>
      </c>
      <c r="E98" s="80"/>
      <c r="F98" s="81" t="s">
        <v>659</v>
      </c>
      <c r="G98" s="78" t="s">
        <v>660</v>
      </c>
      <c r="H98" s="82" t="s">
        <v>661</v>
      </c>
      <c r="I98" s="83"/>
      <c r="J98" s="84"/>
    </row>
    <row r="99" spans="1:10" ht="15" customHeight="1">
      <c r="A99" s="76"/>
      <c r="B99" s="90" t="s">
        <v>662</v>
      </c>
      <c r="C99" s="91" t="s">
        <v>663</v>
      </c>
      <c r="D99" s="92" t="s">
        <v>664</v>
      </c>
      <c r="E99" s="80"/>
      <c r="F99" s="81" t="s">
        <v>665</v>
      </c>
      <c r="G99" s="78" t="s">
        <v>666</v>
      </c>
      <c r="H99" s="82" t="s">
        <v>667</v>
      </c>
      <c r="I99" s="83"/>
      <c r="J99" s="84"/>
    </row>
    <row r="100" spans="1:10" ht="15" customHeight="1">
      <c r="A100" s="76"/>
      <c r="B100" s="90" t="s">
        <v>668</v>
      </c>
      <c r="C100" s="91" t="s">
        <v>669</v>
      </c>
      <c r="D100" s="92" t="s">
        <v>670</v>
      </c>
      <c r="E100" s="80"/>
      <c r="F100" s="81" t="s">
        <v>671</v>
      </c>
      <c r="G100" s="78" t="s">
        <v>672</v>
      </c>
      <c r="H100" s="82" t="s">
        <v>673</v>
      </c>
      <c r="I100" s="83"/>
      <c r="J100" s="84"/>
    </row>
    <row r="101" spans="1:10" ht="15" customHeight="1">
      <c r="A101" s="76"/>
      <c r="B101" s="90" t="s">
        <v>674</v>
      </c>
      <c r="C101" s="91" t="s">
        <v>675</v>
      </c>
      <c r="D101" s="92" t="s">
        <v>676</v>
      </c>
      <c r="E101" s="80"/>
      <c r="F101" s="81" t="s">
        <v>677</v>
      </c>
      <c r="G101" s="78" t="s">
        <v>678</v>
      </c>
      <c r="H101" s="82" t="s">
        <v>679</v>
      </c>
      <c r="I101" s="83"/>
      <c r="J101" s="84"/>
    </row>
    <row r="102" spans="1:10" ht="15" customHeight="1">
      <c r="A102" s="76"/>
      <c r="B102" s="90" t="s">
        <v>680</v>
      </c>
      <c r="C102" s="91" t="s">
        <v>681</v>
      </c>
      <c r="D102" s="92" t="s">
        <v>682</v>
      </c>
      <c r="E102" s="80"/>
      <c r="F102" s="81" t="s">
        <v>683</v>
      </c>
      <c r="G102" s="78" t="s">
        <v>684</v>
      </c>
      <c r="H102" s="82" t="s">
        <v>685</v>
      </c>
      <c r="I102" s="83"/>
      <c r="J102" s="84"/>
    </row>
    <row r="103" spans="1:10" ht="15" customHeight="1">
      <c r="A103" s="76"/>
      <c r="B103" s="90" t="s">
        <v>686</v>
      </c>
      <c r="C103" s="91" t="s">
        <v>687</v>
      </c>
      <c r="D103" s="92" t="s">
        <v>688</v>
      </c>
      <c r="E103" s="80"/>
      <c r="F103" s="81" t="s">
        <v>452</v>
      </c>
      <c r="G103" s="78" t="s">
        <v>453</v>
      </c>
      <c r="H103" s="82" t="s">
        <v>454</v>
      </c>
      <c r="I103" s="83"/>
      <c r="J103" s="84"/>
    </row>
    <row r="104" spans="1:10" ht="15" customHeight="1">
      <c r="A104" s="76"/>
      <c r="B104" s="90" t="s">
        <v>596</v>
      </c>
      <c r="C104" s="91" t="s">
        <v>597</v>
      </c>
      <c r="D104" s="92" t="s">
        <v>598</v>
      </c>
      <c r="E104" s="80"/>
      <c r="F104" s="81" t="s">
        <v>689</v>
      </c>
      <c r="G104" s="78" t="s">
        <v>690</v>
      </c>
      <c r="H104" s="82" t="s">
        <v>691</v>
      </c>
      <c r="I104" s="83"/>
      <c r="J104" s="84"/>
    </row>
    <row r="105" spans="1:10" ht="15" customHeight="1">
      <c r="A105" s="76"/>
      <c r="B105" s="93" t="s">
        <v>692</v>
      </c>
      <c r="C105" s="94" t="s">
        <v>693</v>
      </c>
      <c r="D105" s="95" t="s">
        <v>694</v>
      </c>
      <c r="E105" s="80"/>
      <c r="F105" s="81" t="s">
        <v>216</v>
      </c>
      <c r="G105" s="78" t="s">
        <v>217</v>
      </c>
      <c r="H105" s="82" t="s">
        <v>218</v>
      </c>
      <c r="I105" s="83"/>
      <c r="J105" s="84"/>
    </row>
    <row r="106" spans="1:10" ht="15" customHeight="1">
      <c r="A106" s="76"/>
      <c r="B106" s="90" t="s">
        <v>165</v>
      </c>
      <c r="C106" s="91" t="s">
        <v>166</v>
      </c>
      <c r="D106" s="92" t="s">
        <v>167</v>
      </c>
      <c r="E106" s="80"/>
      <c r="F106" s="81" t="s">
        <v>387</v>
      </c>
      <c r="G106" s="78" t="s">
        <v>388</v>
      </c>
      <c r="H106" s="82" t="s">
        <v>389</v>
      </c>
      <c r="I106" s="83"/>
      <c r="J106" s="84"/>
    </row>
    <row r="107" spans="1:10" ht="15" customHeight="1">
      <c r="A107" s="76"/>
      <c r="B107" s="90" t="s">
        <v>695</v>
      </c>
      <c r="C107" s="91" t="s">
        <v>696</v>
      </c>
      <c r="D107" s="92" t="s">
        <v>697</v>
      </c>
      <c r="E107" s="80"/>
      <c r="F107" s="81" t="s">
        <v>392</v>
      </c>
      <c r="G107" s="78" t="s">
        <v>393</v>
      </c>
      <c r="H107" s="82" t="s">
        <v>394</v>
      </c>
      <c r="I107" s="83"/>
      <c r="J107" s="84"/>
    </row>
    <row r="108" spans="1:10" ht="15" customHeight="1">
      <c r="A108" s="76"/>
      <c r="B108" s="90" t="s">
        <v>698</v>
      </c>
      <c r="C108" s="91" t="s">
        <v>699</v>
      </c>
      <c r="D108" s="92" t="s">
        <v>700</v>
      </c>
      <c r="E108" s="80"/>
      <c r="F108" s="81" t="s">
        <v>186</v>
      </c>
      <c r="G108" s="78" t="s">
        <v>187</v>
      </c>
      <c r="H108" s="82" t="s">
        <v>188</v>
      </c>
      <c r="I108" s="83"/>
      <c r="J108" s="84"/>
    </row>
    <row r="109" spans="1:10" ht="15" customHeight="1">
      <c r="A109" s="76"/>
      <c r="B109" s="90" t="s">
        <v>701</v>
      </c>
      <c r="C109" s="91" t="s">
        <v>702</v>
      </c>
      <c r="D109" s="92" t="s">
        <v>703</v>
      </c>
      <c r="E109" s="80"/>
      <c r="F109" s="81" t="s">
        <v>704</v>
      </c>
      <c r="G109" s="78" t="s">
        <v>705</v>
      </c>
      <c r="H109" s="82" t="s">
        <v>706</v>
      </c>
      <c r="I109" s="83"/>
      <c r="J109" s="84"/>
    </row>
    <row r="110" spans="1:10" ht="15" customHeight="1">
      <c r="A110" s="76"/>
      <c r="B110" s="90" t="s">
        <v>707</v>
      </c>
      <c r="C110" s="91" t="s">
        <v>708</v>
      </c>
      <c r="D110" s="92" t="s">
        <v>709</v>
      </c>
      <c r="E110" s="80"/>
      <c r="F110" s="81" t="s">
        <v>710</v>
      </c>
      <c r="G110" s="78" t="s">
        <v>711</v>
      </c>
      <c r="H110" s="82" t="s">
        <v>712</v>
      </c>
      <c r="I110" s="83"/>
      <c r="J110" s="84"/>
    </row>
    <row r="111" spans="1:10" ht="15" customHeight="1">
      <c r="A111" s="76"/>
      <c r="B111" s="90" t="s">
        <v>713</v>
      </c>
      <c r="C111" s="91" t="s">
        <v>713</v>
      </c>
      <c r="D111" s="92" t="s">
        <v>714</v>
      </c>
      <c r="E111" s="80"/>
      <c r="F111" s="81" t="s">
        <v>306</v>
      </c>
      <c r="G111" s="78" t="s">
        <v>307</v>
      </c>
      <c r="H111" s="82" t="s">
        <v>308</v>
      </c>
      <c r="I111" s="83"/>
      <c r="J111" s="84"/>
    </row>
    <row r="112" spans="1:10" ht="15" customHeight="1">
      <c r="A112" s="76"/>
      <c r="B112" s="90" t="s">
        <v>491</v>
      </c>
      <c r="C112" s="91" t="s">
        <v>492</v>
      </c>
      <c r="D112" s="92" t="s">
        <v>493</v>
      </c>
      <c r="E112" s="80"/>
      <c r="F112" s="81" t="s">
        <v>715</v>
      </c>
      <c r="G112" s="78" t="s">
        <v>716</v>
      </c>
      <c r="H112" s="82" t="s">
        <v>717</v>
      </c>
      <c r="I112" s="83"/>
      <c r="J112" s="84"/>
    </row>
    <row r="113" spans="1:10" ht="15" customHeight="1">
      <c r="A113" s="76"/>
      <c r="B113" s="90" t="s">
        <v>617</v>
      </c>
      <c r="C113" s="91" t="s">
        <v>618</v>
      </c>
      <c r="D113" s="92" t="s">
        <v>619</v>
      </c>
      <c r="E113" s="80"/>
      <c r="F113" s="81" t="s">
        <v>718</v>
      </c>
      <c r="G113" s="78" t="s">
        <v>719</v>
      </c>
      <c r="H113" s="82" t="s">
        <v>720</v>
      </c>
      <c r="I113" s="83"/>
      <c r="J113" s="84"/>
    </row>
    <row r="114" spans="1:10" ht="15" customHeight="1">
      <c r="A114" s="76"/>
      <c r="B114" s="90" t="s">
        <v>721</v>
      </c>
      <c r="C114" s="91" t="s">
        <v>722</v>
      </c>
      <c r="D114" s="92" t="s">
        <v>723</v>
      </c>
      <c r="E114" s="80"/>
      <c r="F114" s="81" t="s">
        <v>724</v>
      </c>
      <c r="G114" s="78" t="s">
        <v>725</v>
      </c>
      <c r="H114" s="82" t="s">
        <v>726</v>
      </c>
      <c r="I114" s="83"/>
      <c r="J114" s="84"/>
    </row>
    <row r="115" spans="1:10" ht="15" customHeight="1">
      <c r="A115" s="76"/>
      <c r="B115" s="90" t="s">
        <v>727</v>
      </c>
      <c r="C115" s="91" t="s">
        <v>728</v>
      </c>
      <c r="D115" s="92" t="s">
        <v>729</v>
      </c>
      <c r="E115" s="80"/>
      <c r="F115" s="81" t="s">
        <v>730</v>
      </c>
      <c r="G115" s="78" t="s">
        <v>731</v>
      </c>
      <c r="H115" s="82" t="s">
        <v>732</v>
      </c>
      <c r="I115" s="83"/>
      <c r="J115" s="84"/>
    </row>
    <row r="116" spans="1:10" ht="15" customHeight="1">
      <c r="A116" s="76"/>
      <c r="B116" s="90" t="s">
        <v>733</v>
      </c>
      <c r="C116" s="91" t="s">
        <v>734</v>
      </c>
      <c r="D116" s="92" t="s">
        <v>735</v>
      </c>
      <c r="E116" s="80"/>
      <c r="F116" s="81" t="s">
        <v>736</v>
      </c>
      <c r="G116" s="78" t="s">
        <v>737</v>
      </c>
      <c r="H116" s="82" t="s">
        <v>738</v>
      </c>
      <c r="I116" s="83"/>
      <c r="J116" s="84"/>
    </row>
    <row r="117" spans="1:10" ht="15" customHeight="1">
      <c r="A117" s="76"/>
      <c r="B117" s="90" t="s">
        <v>739</v>
      </c>
      <c r="C117" s="91" t="s">
        <v>740</v>
      </c>
      <c r="D117" s="92" t="s">
        <v>741</v>
      </c>
      <c r="E117" s="80"/>
      <c r="F117" s="81" t="s">
        <v>742</v>
      </c>
      <c r="G117" s="78" t="s">
        <v>743</v>
      </c>
      <c r="H117" s="82" t="s">
        <v>744</v>
      </c>
      <c r="I117" s="83"/>
      <c r="J117" s="84"/>
    </row>
    <row r="118" spans="1:10" ht="15" customHeight="1">
      <c r="A118" s="76"/>
      <c r="B118" s="90" t="s">
        <v>745</v>
      </c>
      <c r="C118" s="91" t="s">
        <v>746</v>
      </c>
      <c r="D118" s="92" t="s">
        <v>747</v>
      </c>
      <c r="E118" s="80"/>
      <c r="F118" s="81" t="s">
        <v>748</v>
      </c>
      <c r="G118" s="78" t="s">
        <v>749</v>
      </c>
      <c r="H118" s="82" t="s">
        <v>750</v>
      </c>
      <c r="I118" s="83"/>
      <c r="J118" s="84"/>
    </row>
    <row r="119" spans="1:10" ht="15" customHeight="1">
      <c r="A119" s="76"/>
      <c r="B119" s="90" t="s">
        <v>591</v>
      </c>
      <c r="C119" s="91" t="s">
        <v>591</v>
      </c>
      <c r="D119" s="92" t="s">
        <v>592</v>
      </c>
      <c r="E119" s="80"/>
      <c r="F119" s="81" t="s">
        <v>751</v>
      </c>
      <c r="G119" s="78" t="s">
        <v>749</v>
      </c>
      <c r="H119" s="82" t="s">
        <v>750</v>
      </c>
      <c r="I119" s="83"/>
      <c r="J119" s="84"/>
    </row>
    <row r="120" spans="1:10" ht="15" customHeight="1">
      <c r="A120" s="76"/>
      <c r="B120" s="93" t="s">
        <v>752</v>
      </c>
      <c r="C120" s="94" t="s">
        <v>753</v>
      </c>
      <c r="D120" s="95" t="s">
        <v>754</v>
      </c>
      <c r="E120" s="80"/>
      <c r="F120" s="81" t="s">
        <v>755</v>
      </c>
      <c r="G120" s="78" t="s">
        <v>749</v>
      </c>
      <c r="H120" s="82" t="s">
        <v>756</v>
      </c>
      <c r="I120" s="83"/>
      <c r="J120" s="84"/>
    </row>
    <row r="121" spans="1:10" ht="15" customHeight="1">
      <c r="A121" s="76"/>
      <c r="B121" s="90" t="s">
        <v>757</v>
      </c>
      <c r="C121" s="91" t="s">
        <v>758</v>
      </c>
      <c r="D121" s="92" t="s">
        <v>759</v>
      </c>
      <c r="E121" s="80"/>
      <c r="F121" s="81" t="s">
        <v>760</v>
      </c>
      <c r="G121" s="78" t="s">
        <v>749</v>
      </c>
      <c r="H121" s="82" t="s">
        <v>756</v>
      </c>
      <c r="I121" s="83"/>
      <c r="J121" s="84"/>
    </row>
    <row r="122" spans="1:10" ht="15" customHeight="1">
      <c r="A122" s="76"/>
      <c r="B122" s="90" t="s">
        <v>761</v>
      </c>
      <c r="C122" s="91" t="s">
        <v>762</v>
      </c>
      <c r="D122" s="92" t="s">
        <v>763</v>
      </c>
      <c r="E122" s="80"/>
      <c r="F122" s="81" t="s">
        <v>764</v>
      </c>
      <c r="G122" s="78" t="s">
        <v>749</v>
      </c>
      <c r="H122" s="82" t="s">
        <v>765</v>
      </c>
      <c r="I122" s="83"/>
      <c r="J122" s="84"/>
    </row>
    <row r="123" spans="1:10" ht="15" customHeight="1">
      <c r="A123" s="76"/>
      <c r="B123" s="90" t="s">
        <v>561</v>
      </c>
      <c r="C123" s="91" t="s">
        <v>562</v>
      </c>
      <c r="D123" s="92" t="s">
        <v>563</v>
      </c>
      <c r="E123" s="80"/>
      <c r="F123" s="81" t="s">
        <v>766</v>
      </c>
      <c r="G123" s="78" t="s">
        <v>749</v>
      </c>
      <c r="H123" s="82" t="s">
        <v>756</v>
      </c>
      <c r="I123" s="83"/>
      <c r="J123" s="84"/>
    </row>
    <row r="124" spans="1:10" ht="15" customHeight="1">
      <c r="A124" s="76"/>
      <c r="B124" s="90" t="s">
        <v>767</v>
      </c>
      <c r="C124" s="91" t="s">
        <v>768</v>
      </c>
      <c r="D124" s="92" t="s">
        <v>769</v>
      </c>
      <c r="E124" s="80"/>
      <c r="F124" s="81" t="s">
        <v>770</v>
      </c>
      <c r="G124" s="78" t="s">
        <v>749</v>
      </c>
      <c r="H124" s="82" t="s">
        <v>756</v>
      </c>
      <c r="I124" s="83"/>
      <c r="J124" s="84"/>
    </row>
    <row r="125" spans="1:10" ht="15" customHeight="1">
      <c r="A125" s="76"/>
      <c r="B125" s="90" t="s">
        <v>771</v>
      </c>
      <c r="C125" s="91" t="s">
        <v>772</v>
      </c>
      <c r="D125" s="92" t="s">
        <v>773</v>
      </c>
      <c r="E125" s="80"/>
      <c r="F125" s="81" t="s">
        <v>774</v>
      </c>
      <c r="G125" s="78" t="s">
        <v>775</v>
      </c>
      <c r="H125" s="82" t="s">
        <v>776</v>
      </c>
      <c r="I125" s="83"/>
      <c r="J125" s="84"/>
    </row>
    <row r="126" spans="1:10" ht="15" customHeight="1">
      <c r="A126" s="76"/>
      <c r="B126" s="90" t="s">
        <v>777</v>
      </c>
      <c r="C126" s="91" t="s">
        <v>778</v>
      </c>
      <c r="D126" s="92" t="s">
        <v>779</v>
      </c>
      <c r="E126" s="80"/>
      <c r="F126" s="81" t="s">
        <v>780</v>
      </c>
      <c r="G126" s="78" t="s">
        <v>781</v>
      </c>
      <c r="H126" s="82" t="s">
        <v>782</v>
      </c>
      <c r="I126" s="83"/>
      <c r="J126" s="84"/>
    </row>
    <row r="127" spans="1:10" ht="15" customHeight="1">
      <c r="A127" s="76"/>
      <c r="B127" s="90" t="s">
        <v>783</v>
      </c>
      <c r="C127" s="91" t="s">
        <v>783</v>
      </c>
      <c r="D127" s="92" t="s">
        <v>784</v>
      </c>
      <c r="E127" s="80"/>
      <c r="F127" s="81" t="s">
        <v>785</v>
      </c>
      <c r="G127" s="78" t="s">
        <v>786</v>
      </c>
      <c r="H127" s="82" t="s">
        <v>787</v>
      </c>
      <c r="I127" s="83"/>
      <c r="J127" s="84"/>
    </row>
    <row r="128" spans="1:10" ht="15" customHeight="1">
      <c r="A128" s="76"/>
      <c r="B128" s="90" t="s">
        <v>788</v>
      </c>
      <c r="C128" s="91" t="s">
        <v>789</v>
      </c>
      <c r="D128" s="92" t="s">
        <v>790</v>
      </c>
      <c r="E128" s="80"/>
      <c r="F128" s="81" t="s">
        <v>791</v>
      </c>
      <c r="G128" s="78" t="s">
        <v>792</v>
      </c>
      <c r="H128" s="82" t="s">
        <v>793</v>
      </c>
      <c r="I128" s="83"/>
      <c r="J128" s="84"/>
    </row>
    <row r="129" spans="1:10" ht="15" customHeight="1">
      <c r="A129" s="76"/>
      <c r="B129" s="93" t="s">
        <v>794</v>
      </c>
      <c r="C129" s="94" t="s">
        <v>795</v>
      </c>
      <c r="D129" s="95" t="s">
        <v>796</v>
      </c>
      <c r="E129" s="86"/>
      <c r="F129" s="81" t="s">
        <v>797</v>
      </c>
      <c r="G129" s="78" t="s">
        <v>798</v>
      </c>
      <c r="H129" s="82" t="s">
        <v>799</v>
      </c>
      <c r="I129" s="83"/>
      <c r="J129" s="84"/>
    </row>
    <row r="130" spans="1:10" ht="15" customHeight="1">
      <c r="A130" s="76"/>
      <c r="B130" s="90" t="s">
        <v>800</v>
      </c>
      <c r="C130" s="91" t="s">
        <v>801</v>
      </c>
      <c r="D130" s="92" t="s">
        <v>802</v>
      </c>
      <c r="E130" s="80"/>
      <c r="F130" s="81" t="s">
        <v>803</v>
      </c>
      <c r="G130" s="78" t="s">
        <v>804</v>
      </c>
      <c r="H130" s="82" t="s">
        <v>805</v>
      </c>
      <c r="I130" s="83"/>
      <c r="J130" s="84"/>
    </row>
    <row r="131" spans="1:10" ht="15" customHeight="1">
      <c r="A131" s="76"/>
      <c r="B131" s="90" t="s">
        <v>806</v>
      </c>
      <c r="C131" s="91" t="s">
        <v>807</v>
      </c>
      <c r="D131" s="92" t="s">
        <v>808</v>
      </c>
      <c r="E131" s="80"/>
      <c r="F131" s="81" t="s">
        <v>473</v>
      </c>
      <c r="G131" s="78" t="s">
        <v>474</v>
      </c>
      <c r="H131" s="82" t="s">
        <v>475</v>
      </c>
      <c r="I131" s="83"/>
      <c r="J131" s="84"/>
    </row>
    <row r="132" spans="1:10" ht="15" customHeight="1">
      <c r="A132" s="76"/>
      <c r="B132" s="90" t="s">
        <v>809</v>
      </c>
      <c r="C132" s="91" t="s">
        <v>810</v>
      </c>
      <c r="D132" s="92" t="s">
        <v>811</v>
      </c>
      <c r="E132" s="80"/>
      <c r="F132" s="81" t="s">
        <v>812</v>
      </c>
      <c r="G132" s="78" t="s">
        <v>813</v>
      </c>
      <c r="H132" s="82" t="s">
        <v>814</v>
      </c>
      <c r="I132" s="83"/>
      <c r="J132" s="84"/>
    </row>
    <row r="133" spans="1:10" ht="15" customHeight="1">
      <c r="A133" s="76"/>
      <c r="B133" s="93" t="s">
        <v>815</v>
      </c>
      <c r="C133" s="94" t="s">
        <v>816</v>
      </c>
      <c r="D133" s="95" t="s">
        <v>817</v>
      </c>
      <c r="E133" s="86"/>
      <c r="F133" s="81" t="s">
        <v>818</v>
      </c>
      <c r="G133" s="78" t="s">
        <v>819</v>
      </c>
      <c r="H133" s="82" t="s">
        <v>820</v>
      </c>
      <c r="I133" s="83"/>
      <c r="J133" s="84"/>
    </row>
    <row r="134" spans="1:10" ht="15" customHeight="1">
      <c r="A134" s="76"/>
      <c r="B134" s="90" t="s">
        <v>821</v>
      </c>
      <c r="C134" s="91" t="s">
        <v>822</v>
      </c>
      <c r="D134" s="92" t="s">
        <v>823</v>
      </c>
      <c r="E134" s="80"/>
      <c r="F134" s="81" t="s">
        <v>824</v>
      </c>
      <c r="G134" s="78" t="s">
        <v>825</v>
      </c>
      <c r="H134" s="82" t="s">
        <v>826</v>
      </c>
      <c r="I134" s="83"/>
      <c r="J134" s="84"/>
    </row>
    <row r="135" spans="1:10" ht="15" customHeight="1">
      <c r="A135" s="76"/>
      <c r="B135" s="90" t="s">
        <v>827</v>
      </c>
      <c r="C135" s="91" t="s">
        <v>828</v>
      </c>
      <c r="D135" s="92" t="s">
        <v>829</v>
      </c>
      <c r="E135" s="80"/>
      <c r="F135" s="81" t="s">
        <v>830</v>
      </c>
      <c r="G135" s="78" t="s">
        <v>831</v>
      </c>
      <c r="H135" s="82" t="s">
        <v>832</v>
      </c>
      <c r="I135" s="83"/>
      <c r="J135" s="84"/>
    </row>
    <row r="136" spans="1:10" ht="15" customHeight="1">
      <c r="A136" s="76"/>
      <c r="B136" s="90" t="s">
        <v>159</v>
      </c>
      <c r="C136" s="91" t="s">
        <v>160</v>
      </c>
      <c r="D136" s="92" t="s">
        <v>161</v>
      </c>
      <c r="E136" s="80"/>
      <c r="F136" s="81" t="s">
        <v>833</v>
      </c>
      <c r="G136" s="78" t="s">
        <v>834</v>
      </c>
      <c r="H136" s="82" t="s">
        <v>835</v>
      </c>
      <c r="I136" s="83"/>
      <c r="J136" s="84"/>
    </row>
    <row r="137" spans="1:10" ht="15" customHeight="1">
      <c r="A137" s="76"/>
      <c r="B137" s="90" t="s">
        <v>836</v>
      </c>
      <c r="C137" s="91" t="s">
        <v>837</v>
      </c>
      <c r="D137" s="92" t="s">
        <v>838</v>
      </c>
      <c r="E137" s="80"/>
      <c r="F137" s="81" t="s">
        <v>839</v>
      </c>
      <c r="G137" s="78" t="s">
        <v>840</v>
      </c>
      <c r="H137" s="82" t="s">
        <v>841</v>
      </c>
      <c r="I137" s="83"/>
      <c r="J137" s="84"/>
    </row>
    <row r="138" spans="1:10" ht="15" customHeight="1">
      <c r="A138" s="76"/>
      <c r="B138" s="90" t="s">
        <v>842</v>
      </c>
      <c r="C138" s="91" t="s">
        <v>843</v>
      </c>
      <c r="D138" s="92" t="s">
        <v>844</v>
      </c>
      <c r="E138" s="80"/>
      <c r="F138" s="81" t="s">
        <v>845</v>
      </c>
      <c r="G138" s="78" t="s">
        <v>846</v>
      </c>
      <c r="H138" s="82" t="s">
        <v>847</v>
      </c>
      <c r="I138" s="83"/>
      <c r="J138" s="84"/>
    </row>
    <row r="139" spans="1:10" ht="15" customHeight="1">
      <c r="A139" s="76"/>
      <c r="B139" s="90" t="s">
        <v>848</v>
      </c>
      <c r="C139" s="91" t="s">
        <v>849</v>
      </c>
      <c r="D139" s="92" t="s">
        <v>850</v>
      </c>
      <c r="E139" s="80"/>
      <c r="F139" s="81" t="s">
        <v>851</v>
      </c>
      <c r="G139" s="78" t="s">
        <v>852</v>
      </c>
      <c r="H139" s="82" t="s">
        <v>853</v>
      </c>
      <c r="I139" s="83"/>
      <c r="J139" s="84"/>
    </row>
    <row r="140" spans="1:10" ht="15" customHeight="1">
      <c r="A140" s="76"/>
      <c r="B140" s="90" t="s">
        <v>611</v>
      </c>
      <c r="C140" s="91" t="s">
        <v>612</v>
      </c>
      <c r="D140" s="92" t="s">
        <v>613</v>
      </c>
      <c r="E140" s="80"/>
      <c r="F140" s="81" t="s">
        <v>854</v>
      </c>
      <c r="G140" s="78" t="s">
        <v>855</v>
      </c>
      <c r="H140" s="82" t="s">
        <v>856</v>
      </c>
      <c r="I140" s="83"/>
      <c r="J140" s="84"/>
    </row>
    <row r="141" spans="1:10" ht="15" customHeight="1">
      <c r="A141" s="76"/>
      <c r="B141" s="90" t="s">
        <v>195</v>
      </c>
      <c r="C141" s="91" t="s">
        <v>196</v>
      </c>
      <c r="D141" s="92" t="s">
        <v>197</v>
      </c>
      <c r="E141" s="80"/>
      <c r="F141" s="81" t="s">
        <v>857</v>
      </c>
      <c r="G141" s="78" t="s">
        <v>858</v>
      </c>
      <c r="H141" s="82" t="s">
        <v>859</v>
      </c>
      <c r="I141" s="83"/>
      <c r="J141" s="84"/>
    </row>
    <row r="142" spans="1:10" ht="15" customHeight="1">
      <c r="A142" s="76"/>
      <c r="B142" s="90" t="s">
        <v>860</v>
      </c>
      <c r="C142" s="91" t="s">
        <v>861</v>
      </c>
      <c r="D142" s="92" t="s">
        <v>862</v>
      </c>
      <c r="E142" s="80"/>
      <c r="F142" s="81" t="s">
        <v>863</v>
      </c>
      <c r="G142" s="78" t="s">
        <v>864</v>
      </c>
      <c r="H142" s="82" t="s">
        <v>865</v>
      </c>
      <c r="I142" s="83"/>
      <c r="J142" s="84"/>
    </row>
    <row r="143" spans="1:10" ht="15" customHeight="1">
      <c r="A143" s="76"/>
      <c r="B143" s="93" t="s">
        <v>866</v>
      </c>
      <c r="C143" s="94" t="s">
        <v>867</v>
      </c>
      <c r="D143" s="95" t="s">
        <v>868</v>
      </c>
      <c r="E143" s="86"/>
      <c r="F143" s="81" t="s">
        <v>869</v>
      </c>
      <c r="G143" s="78" t="s">
        <v>870</v>
      </c>
      <c r="H143" s="82" t="s">
        <v>871</v>
      </c>
      <c r="I143" s="83"/>
      <c r="J143" s="84"/>
    </row>
    <row r="144" spans="1:10" ht="15" customHeight="1">
      <c r="A144" s="76"/>
      <c r="B144" s="90" t="s">
        <v>872</v>
      </c>
      <c r="C144" s="91" t="s">
        <v>873</v>
      </c>
      <c r="D144" s="92" t="s">
        <v>874</v>
      </c>
      <c r="E144" s="80"/>
      <c r="F144" s="81" t="s">
        <v>875</v>
      </c>
      <c r="G144" s="78" t="s">
        <v>876</v>
      </c>
      <c r="H144" s="82" t="s">
        <v>877</v>
      </c>
      <c r="I144" s="83"/>
      <c r="J144" s="84"/>
    </row>
    <row r="145" spans="1:10" ht="15" customHeight="1">
      <c r="A145" s="76"/>
      <c r="B145" s="90" t="s">
        <v>878</v>
      </c>
      <c r="C145" s="91" t="s">
        <v>879</v>
      </c>
      <c r="D145" s="92" t="s">
        <v>880</v>
      </c>
      <c r="E145" s="80"/>
      <c r="F145" s="81" t="s">
        <v>881</v>
      </c>
      <c r="G145" s="78" t="s">
        <v>882</v>
      </c>
      <c r="H145" s="82" t="s">
        <v>883</v>
      </c>
      <c r="I145" s="83"/>
      <c r="J145" s="84"/>
    </row>
    <row r="146" spans="1:10" ht="15" customHeight="1">
      <c r="A146" s="76"/>
      <c r="B146" s="90" t="s">
        <v>884</v>
      </c>
      <c r="C146" s="91" t="s">
        <v>885</v>
      </c>
      <c r="D146" s="92" t="s">
        <v>886</v>
      </c>
      <c r="E146" s="86"/>
      <c r="F146" s="81" t="s">
        <v>887</v>
      </c>
      <c r="G146" s="78" t="s">
        <v>888</v>
      </c>
      <c r="H146" s="82" t="s">
        <v>889</v>
      </c>
      <c r="I146" s="83"/>
      <c r="J146" s="84"/>
    </row>
    <row r="147" spans="1:10" ht="15" customHeight="1">
      <c r="A147" s="76"/>
      <c r="B147" s="90" t="s">
        <v>890</v>
      </c>
      <c r="C147" s="91" t="s">
        <v>891</v>
      </c>
      <c r="D147" s="92" t="s">
        <v>892</v>
      </c>
      <c r="E147" s="80"/>
      <c r="F147" s="81" t="s">
        <v>893</v>
      </c>
      <c r="G147" s="78" t="s">
        <v>894</v>
      </c>
      <c r="H147" s="82" t="s">
        <v>895</v>
      </c>
      <c r="I147" s="83"/>
      <c r="J147" s="84"/>
    </row>
    <row r="148" spans="1:10" ht="15" customHeight="1">
      <c r="A148" s="76"/>
      <c r="B148" s="90" t="s">
        <v>896</v>
      </c>
      <c r="C148" s="91" t="s">
        <v>897</v>
      </c>
      <c r="D148" s="92" t="s">
        <v>898</v>
      </c>
      <c r="E148" s="80"/>
      <c r="F148" s="81" t="s">
        <v>899</v>
      </c>
      <c r="G148" s="78" t="s">
        <v>900</v>
      </c>
      <c r="H148" s="82" t="s">
        <v>901</v>
      </c>
      <c r="I148" s="83"/>
      <c r="J148" s="84"/>
    </row>
    <row r="149" spans="1:10" ht="15" customHeight="1">
      <c r="A149" s="76"/>
      <c r="B149" s="90" t="s">
        <v>902</v>
      </c>
      <c r="C149" s="91" t="s">
        <v>903</v>
      </c>
      <c r="D149" s="92" t="s">
        <v>904</v>
      </c>
      <c r="E149" s="80"/>
      <c r="F149" s="81" t="s">
        <v>905</v>
      </c>
      <c r="G149" s="78" t="s">
        <v>906</v>
      </c>
      <c r="H149" s="82" t="s">
        <v>907</v>
      </c>
      <c r="I149" s="83"/>
      <c r="J149" s="84"/>
    </row>
    <row r="150" spans="1:10" ht="15" customHeight="1">
      <c r="A150" s="76"/>
      <c r="B150" s="93" t="s">
        <v>908</v>
      </c>
      <c r="C150" s="94" t="s">
        <v>909</v>
      </c>
      <c r="D150" s="95" t="s">
        <v>910</v>
      </c>
      <c r="E150" s="86"/>
      <c r="F150" s="81" t="s">
        <v>911</v>
      </c>
      <c r="G150" s="78" t="s">
        <v>912</v>
      </c>
      <c r="H150" s="82" t="s">
        <v>913</v>
      </c>
      <c r="I150" s="83"/>
      <c r="J150" s="84"/>
    </row>
    <row r="151" spans="1:10" ht="15" customHeight="1">
      <c r="A151" s="76"/>
      <c r="B151" s="93" t="s">
        <v>914</v>
      </c>
      <c r="C151" s="94" t="s">
        <v>915</v>
      </c>
      <c r="D151" s="95" t="s">
        <v>916</v>
      </c>
      <c r="E151" s="86"/>
      <c r="F151" s="81" t="s">
        <v>917</v>
      </c>
      <c r="G151" s="78" t="s">
        <v>918</v>
      </c>
      <c r="H151" s="82" t="s">
        <v>919</v>
      </c>
      <c r="I151" s="83"/>
      <c r="J151" s="84"/>
    </row>
    <row r="152" spans="1:10" ht="15" customHeight="1">
      <c r="A152" s="76"/>
      <c r="B152" s="90" t="s">
        <v>920</v>
      </c>
      <c r="C152" s="91" t="s">
        <v>921</v>
      </c>
      <c r="D152" s="92" t="s">
        <v>922</v>
      </c>
      <c r="E152" s="80"/>
      <c r="F152" s="81" t="s">
        <v>923</v>
      </c>
      <c r="G152" s="78" t="s">
        <v>924</v>
      </c>
      <c r="H152" s="82" t="s">
        <v>925</v>
      </c>
      <c r="I152" s="83"/>
      <c r="J152" s="84"/>
    </row>
    <row r="153" spans="1:10" ht="15" customHeight="1">
      <c r="A153" s="76"/>
      <c r="B153" s="93" t="s">
        <v>926</v>
      </c>
      <c r="C153" s="94" t="s">
        <v>927</v>
      </c>
      <c r="D153" s="95" t="s">
        <v>928</v>
      </c>
      <c r="E153" s="86"/>
      <c r="F153" s="81" t="s">
        <v>929</v>
      </c>
      <c r="G153" s="78" t="s">
        <v>930</v>
      </c>
      <c r="H153" s="82" t="s">
        <v>931</v>
      </c>
      <c r="I153" s="83"/>
      <c r="J153" s="84"/>
    </row>
    <row r="154" spans="1:10" ht="15" customHeight="1">
      <c r="A154" s="76"/>
      <c r="B154" s="93" t="s">
        <v>932</v>
      </c>
      <c r="C154" s="94" t="s">
        <v>933</v>
      </c>
      <c r="D154" s="95" t="s">
        <v>934</v>
      </c>
      <c r="E154" s="86"/>
      <c r="F154" s="81" t="s">
        <v>935</v>
      </c>
      <c r="G154" s="78" t="s">
        <v>936</v>
      </c>
      <c r="H154" s="82" t="s">
        <v>937</v>
      </c>
      <c r="I154" s="83"/>
      <c r="J154" s="84"/>
    </row>
    <row r="155" spans="1:10" ht="15" customHeight="1">
      <c r="A155" s="76"/>
      <c r="B155" s="90" t="s">
        <v>938</v>
      </c>
      <c r="C155" s="91" t="s">
        <v>939</v>
      </c>
      <c r="D155" s="92" t="s">
        <v>940</v>
      </c>
      <c r="E155" s="80"/>
      <c r="F155" s="81" t="s">
        <v>941</v>
      </c>
      <c r="G155" s="78" t="s">
        <v>942</v>
      </c>
      <c r="H155" s="82" t="s">
        <v>943</v>
      </c>
      <c r="I155" s="83"/>
      <c r="J155" s="84"/>
    </row>
    <row r="156" spans="1:10" ht="15" customHeight="1">
      <c r="A156" s="76"/>
      <c r="B156" s="90" t="s">
        <v>944</v>
      </c>
      <c r="C156" s="91" t="s">
        <v>945</v>
      </c>
      <c r="D156" s="92" t="s">
        <v>946</v>
      </c>
      <c r="E156" s="80"/>
      <c r="F156" s="81" t="s">
        <v>240</v>
      </c>
      <c r="G156" s="78" t="s">
        <v>241</v>
      </c>
      <c r="H156" s="82" t="s">
        <v>242</v>
      </c>
      <c r="I156" s="83"/>
      <c r="J156" s="84"/>
    </row>
    <row r="157" spans="1:10" ht="15" customHeight="1">
      <c r="A157" s="76"/>
      <c r="B157" s="90" t="s">
        <v>947</v>
      </c>
      <c r="C157" s="91" t="s">
        <v>948</v>
      </c>
      <c r="D157" s="92" t="s">
        <v>949</v>
      </c>
      <c r="E157" s="80"/>
      <c r="F157" s="81" t="s">
        <v>950</v>
      </c>
      <c r="G157" s="78" t="s">
        <v>951</v>
      </c>
      <c r="H157" s="82" t="s">
        <v>952</v>
      </c>
      <c r="I157" s="83"/>
      <c r="J157" s="84"/>
    </row>
    <row r="158" spans="1:10" ht="15" customHeight="1">
      <c r="A158" s="76"/>
      <c r="B158" s="93" t="s">
        <v>953</v>
      </c>
      <c r="C158" s="94" t="s">
        <v>954</v>
      </c>
      <c r="D158" s="95" t="s">
        <v>955</v>
      </c>
      <c r="E158" s="86"/>
      <c r="F158" s="81" t="s">
        <v>605</v>
      </c>
      <c r="G158" s="78" t="s">
        <v>606</v>
      </c>
      <c r="H158" s="82" t="s">
        <v>607</v>
      </c>
      <c r="I158" s="83"/>
      <c r="J158" s="84"/>
    </row>
    <row r="159" spans="1:10" ht="15" customHeight="1">
      <c r="A159" s="76"/>
      <c r="B159" s="93" t="s">
        <v>956</v>
      </c>
      <c r="C159" s="94" t="s">
        <v>957</v>
      </c>
      <c r="D159" s="95" t="s">
        <v>958</v>
      </c>
      <c r="E159" s="86"/>
      <c r="F159" s="81" t="s">
        <v>959</v>
      </c>
      <c r="G159" s="78" t="s">
        <v>960</v>
      </c>
      <c r="H159" s="82" t="s">
        <v>961</v>
      </c>
      <c r="I159" s="83"/>
      <c r="J159" s="84"/>
    </row>
    <row r="160" spans="1:10" ht="15" customHeight="1">
      <c r="A160" s="76"/>
      <c r="B160" s="93" t="s">
        <v>962</v>
      </c>
      <c r="C160" s="94" t="s">
        <v>963</v>
      </c>
      <c r="D160" s="95" t="s">
        <v>964</v>
      </c>
      <c r="E160" s="86"/>
      <c r="F160" s="81" t="s">
        <v>965</v>
      </c>
      <c r="G160" s="78" t="s">
        <v>966</v>
      </c>
      <c r="H160" s="82" t="s">
        <v>967</v>
      </c>
      <c r="I160" s="83"/>
      <c r="J160" s="84"/>
    </row>
    <row r="161" spans="1:10" ht="15" customHeight="1">
      <c r="A161" s="76"/>
      <c r="B161" s="90" t="s">
        <v>968</v>
      </c>
      <c r="C161" s="91" t="s">
        <v>969</v>
      </c>
      <c r="D161" s="92" t="s">
        <v>970</v>
      </c>
      <c r="E161" s="80"/>
      <c r="F161" s="81" t="s">
        <v>971</v>
      </c>
      <c r="G161" s="78" t="s">
        <v>972</v>
      </c>
      <c r="H161" s="82" t="s">
        <v>973</v>
      </c>
      <c r="I161" s="83"/>
      <c r="J161" s="84"/>
    </row>
    <row r="162" spans="1:10" ht="15" customHeight="1">
      <c r="A162" s="76"/>
      <c r="B162" s="90" t="s">
        <v>974</v>
      </c>
      <c r="C162" s="91" t="s">
        <v>975</v>
      </c>
      <c r="D162" s="92" t="s">
        <v>976</v>
      </c>
      <c r="E162" s="80"/>
      <c r="F162" s="81" t="s">
        <v>977</v>
      </c>
      <c r="G162" s="78" t="s">
        <v>978</v>
      </c>
      <c r="H162" s="82" t="s">
        <v>979</v>
      </c>
      <c r="I162" s="83"/>
      <c r="J162" s="84"/>
    </row>
    <row r="163" spans="1:10" ht="15" customHeight="1">
      <c r="A163" s="76"/>
      <c r="B163" s="90" t="s">
        <v>980</v>
      </c>
      <c r="C163" s="91" t="s">
        <v>981</v>
      </c>
      <c r="D163" s="92" t="s">
        <v>982</v>
      </c>
      <c r="E163" s="80"/>
      <c r="F163" s="81" t="s">
        <v>983</v>
      </c>
      <c r="G163" s="78" t="s">
        <v>978</v>
      </c>
      <c r="H163" s="82" t="s">
        <v>979</v>
      </c>
      <c r="I163" s="83"/>
      <c r="J163" s="84"/>
    </row>
    <row r="164" spans="1:10" ht="15" customHeight="1">
      <c r="A164" s="76"/>
      <c r="B164" s="90" t="s">
        <v>984</v>
      </c>
      <c r="C164" s="91" t="s">
        <v>985</v>
      </c>
      <c r="D164" s="92" t="s">
        <v>986</v>
      </c>
      <c r="E164" s="80"/>
      <c r="F164" s="81" t="s">
        <v>987</v>
      </c>
      <c r="G164" s="78" t="s">
        <v>978</v>
      </c>
      <c r="H164" s="82" t="s">
        <v>988</v>
      </c>
      <c r="I164" s="83"/>
      <c r="J164" s="84"/>
    </row>
    <row r="165" spans="1:10" ht="15" customHeight="1">
      <c r="A165" s="76"/>
      <c r="B165" s="90" t="s">
        <v>989</v>
      </c>
      <c r="C165" s="91" t="s">
        <v>990</v>
      </c>
      <c r="D165" s="92" t="s">
        <v>991</v>
      </c>
      <c r="E165" s="80"/>
      <c r="F165" s="81" t="s">
        <v>992</v>
      </c>
      <c r="G165" s="78" t="s">
        <v>978</v>
      </c>
      <c r="H165" s="82" t="s">
        <v>979</v>
      </c>
      <c r="I165" s="83"/>
      <c r="J165" s="84"/>
    </row>
    <row r="166" spans="1:10" ht="15" customHeight="1">
      <c r="A166" s="76"/>
      <c r="B166" s="90" t="s">
        <v>993</v>
      </c>
      <c r="C166" s="91" t="s">
        <v>990</v>
      </c>
      <c r="D166" s="92" t="s">
        <v>994</v>
      </c>
      <c r="E166" s="80"/>
      <c r="F166" s="81" t="s">
        <v>995</v>
      </c>
      <c r="G166" s="78" t="s">
        <v>978</v>
      </c>
      <c r="H166" s="82" t="s">
        <v>979</v>
      </c>
      <c r="I166" s="83"/>
      <c r="J166" s="84"/>
    </row>
    <row r="167" spans="1:10" ht="15" customHeight="1">
      <c r="A167" s="76"/>
      <c r="B167" s="90" t="s">
        <v>996</v>
      </c>
      <c r="C167" s="91" t="s">
        <v>997</v>
      </c>
      <c r="D167" s="92" t="s">
        <v>998</v>
      </c>
      <c r="E167" s="80"/>
      <c r="F167" s="81" t="s">
        <v>999</v>
      </c>
      <c r="G167" s="78" t="s">
        <v>1000</v>
      </c>
      <c r="H167" s="82" t="s">
        <v>1001</v>
      </c>
      <c r="I167" s="83"/>
      <c r="J167" s="84"/>
    </row>
    <row r="168" spans="1:10" ht="15" customHeight="1">
      <c r="A168" s="76"/>
      <c r="B168" s="90" t="s">
        <v>1002</v>
      </c>
      <c r="C168" s="91" t="s">
        <v>1003</v>
      </c>
      <c r="D168" s="92" t="s">
        <v>1004</v>
      </c>
      <c r="E168" s="80"/>
      <c r="F168" s="81" t="s">
        <v>1005</v>
      </c>
      <c r="G168" s="78" t="s">
        <v>1006</v>
      </c>
      <c r="H168" s="82" t="s">
        <v>1007</v>
      </c>
      <c r="I168" s="83"/>
      <c r="J168" s="84"/>
    </row>
    <row r="169" spans="1:10" ht="15" customHeight="1">
      <c r="A169" s="76"/>
      <c r="B169" s="93" t="s">
        <v>443</v>
      </c>
      <c r="C169" s="94" t="s">
        <v>444</v>
      </c>
      <c r="D169" s="95" t="s">
        <v>445</v>
      </c>
      <c r="E169" s="86"/>
      <c r="F169" s="81" t="s">
        <v>806</v>
      </c>
      <c r="G169" s="78" t="s">
        <v>807</v>
      </c>
      <c r="H169" s="82" t="s">
        <v>808</v>
      </c>
      <c r="I169" s="83"/>
      <c r="J169" s="84"/>
    </row>
    <row r="170" spans="1:10" ht="15" customHeight="1">
      <c r="A170" s="76"/>
      <c r="B170" s="90" t="s">
        <v>535</v>
      </c>
      <c r="C170" s="91" t="s">
        <v>536</v>
      </c>
      <c r="D170" s="92" t="s">
        <v>537</v>
      </c>
      <c r="E170" s="80"/>
      <c r="F170" s="81" t="s">
        <v>1008</v>
      </c>
      <c r="G170" s="78" t="s">
        <v>1009</v>
      </c>
      <c r="H170" s="82" t="s">
        <v>1010</v>
      </c>
      <c r="I170" s="83"/>
      <c r="J170" s="84"/>
    </row>
    <row r="171" spans="1:10" ht="15" customHeight="1">
      <c r="A171" s="76"/>
      <c r="B171" s="93" t="s">
        <v>582</v>
      </c>
      <c r="C171" s="94" t="s">
        <v>583</v>
      </c>
      <c r="D171" s="95" t="s">
        <v>584</v>
      </c>
      <c r="E171" s="80"/>
      <c r="F171" s="81" t="s">
        <v>1011</v>
      </c>
      <c r="G171" s="78" t="s">
        <v>1012</v>
      </c>
      <c r="H171" s="82" t="s">
        <v>1013</v>
      </c>
      <c r="I171" s="83"/>
      <c r="J171" s="84"/>
    </row>
    <row r="172" spans="1:10" ht="15" customHeight="1">
      <c r="A172" s="76"/>
      <c r="B172" s="90" t="s">
        <v>512</v>
      </c>
      <c r="C172" s="91" t="s">
        <v>513</v>
      </c>
      <c r="D172" s="92" t="s">
        <v>514</v>
      </c>
      <c r="E172" s="80"/>
      <c r="F172" s="81" t="s">
        <v>1014</v>
      </c>
      <c r="G172" s="78" t="s">
        <v>1015</v>
      </c>
      <c r="H172" s="82" t="s">
        <v>1016</v>
      </c>
      <c r="I172" s="83"/>
      <c r="J172" s="84"/>
    </row>
    <row r="173" spans="1:10" ht="15" customHeight="1">
      <c r="A173" s="76"/>
      <c r="B173" s="90" t="s">
        <v>1017</v>
      </c>
      <c r="C173" s="91" t="s">
        <v>1018</v>
      </c>
      <c r="D173" s="92" t="s">
        <v>1019</v>
      </c>
      <c r="E173" s="80"/>
      <c r="F173" s="81" t="s">
        <v>1020</v>
      </c>
      <c r="G173" s="78" t="s">
        <v>1021</v>
      </c>
      <c r="H173" s="82" t="s">
        <v>1022</v>
      </c>
      <c r="I173" s="83"/>
      <c r="J173" s="84"/>
    </row>
    <row r="174" spans="1:10" ht="15" customHeight="1">
      <c r="A174" s="76"/>
      <c r="B174" s="93" t="s">
        <v>1023</v>
      </c>
      <c r="C174" s="94" t="s">
        <v>1024</v>
      </c>
      <c r="D174" s="95" t="s">
        <v>1025</v>
      </c>
      <c r="E174" s="86"/>
      <c r="F174" s="81" t="s">
        <v>1026</v>
      </c>
      <c r="G174" s="78" t="s">
        <v>1027</v>
      </c>
      <c r="H174" s="82" t="s">
        <v>1028</v>
      </c>
      <c r="I174" s="83"/>
      <c r="J174" s="84"/>
    </row>
    <row r="175" spans="1:10" ht="15" customHeight="1">
      <c r="A175" s="76"/>
      <c r="B175" s="90" t="s">
        <v>1029</v>
      </c>
      <c r="C175" s="91" t="s">
        <v>1030</v>
      </c>
      <c r="D175" s="92" t="s">
        <v>1031</v>
      </c>
      <c r="E175" s="80"/>
      <c r="F175" s="81" t="s">
        <v>1032</v>
      </c>
      <c r="G175" s="78" t="s">
        <v>1033</v>
      </c>
      <c r="H175" s="82" t="s">
        <v>1034</v>
      </c>
      <c r="I175" s="83"/>
      <c r="J175" s="84"/>
    </row>
    <row r="176" spans="1:10" ht="15" customHeight="1">
      <c r="A176" s="76"/>
      <c r="B176" s="90" t="s">
        <v>1035</v>
      </c>
      <c r="C176" s="91" t="s">
        <v>1036</v>
      </c>
      <c r="D176" s="92" t="s">
        <v>1037</v>
      </c>
      <c r="E176" s="80"/>
      <c r="F176" s="81" t="s">
        <v>1038</v>
      </c>
      <c r="G176" s="78" t="s">
        <v>1039</v>
      </c>
      <c r="H176" s="82" t="s">
        <v>1040</v>
      </c>
      <c r="I176" s="83"/>
      <c r="J176" s="84"/>
    </row>
    <row r="177" spans="1:10" ht="15" customHeight="1">
      <c r="A177" s="76"/>
      <c r="B177" s="90" t="s">
        <v>1041</v>
      </c>
      <c r="C177" s="91" t="s">
        <v>1042</v>
      </c>
      <c r="D177" s="92" t="s">
        <v>1043</v>
      </c>
      <c r="E177" s="80"/>
      <c r="F177" s="81" t="s">
        <v>1044</v>
      </c>
      <c r="G177" s="78" t="s">
        <v>1045</v>
      </c>
      <c r="H177" s="82" t="s">
        <v>1046</v>
      </c>
      <c r="I177" s="83"/>
      <c r="J177" s="84"/>
    </row>
    <row r="178" spans="1:10" ht="15" customHeight="1">
      <c r="A178" s="76"/>
      <c r="B178" s="93" t="s">
        <v>1047</v>
      </c>
      <c r="C178" s="94" t="s">
        <v>1048</v>
      </c>
      <c r="D178" s="95" t="s">
        <v>1049</v>
      </c>
      <c r="E178" s="86"/>
      <c r="F178" s="81" t="s">
        <v>1050</v>
      </c>
      <c r="G178" s="78" t="s">
        <v>1051</v>
      </c>
      <c r="H178" s="82" t="s">
        <v>1052</v>
      </c>
      <c r="I178" s="83"/>
      <c r="J178" s="84"/>
    </row>
    <row r="179" spans="1:10" ht="15" customHeight="1">
      <c r="A179" s="76"/>
      <c r="B179" s="93" t="s">
        <v>1053</v>
      </c>
      <c r="C179" s="94" t="s">
        <v>1054</v>
      </c>
      <c r="D179" s="95" t="s">
        <v>1055</v>
      </c>
      <c r="E179" s="86"/>
      <c r="F179" s="81" t="s">
        <v>1056</v>
      </c>
      <c r="G179" s="78" t="s">
        <v>1057</v>
      </c>
      <c r="H179" s="82" t="s">
        <v>1058</v>
      </c>
      <c r="I179" s="83"/>
      <c r="J179" s="84"/>
    </row>
    <row r="180" spans="1:10" ht="15" customHeight="1">
      <c r="A180" s="76"/>
      <c r="B180" s="90" t="s">
        <v>1059</v>
      </c>
      <c r="C180" s="91" t="s">
        <v>1060</v>
      </c>
      <c r="D180" s="92" t="s">
        <v>1061</v>
      </c>
      <c r="E180" s="80"/>
      <c r="F180" s="81" t="s">
        <v>1062</v>
      </c>
      <c r="G180" s="78" t="s">
        <v>1062</v>
      </c>
      <c r="H180" s="82" t="s">
        <v>1063</v>
      </c>
      <c r="I180" s="83"/>
      <c r="J180" s="84"/>
    </row>
    <row r="181" spans="1:10" ht="15" customHeight="1">
      <c r="A181" s="76"/>
      <c r="B181" s="93" t="s">
        <v>1064</v>
      </c>
      <c r="C181" s="94" t="s">
        <v>1065</v>
      </c>
      <c r="D181" s="95" t="s">
        <v>1066</v>
      </c>
      <c r="E181" s="80"/>
      <c r="F181" s="81" t="s">
        <v>701</v>
      </c>
      <c r="G181" s="78" t="s">
        <v>702</v>
      </c>
      <c r="H181" s="82" t="s">
        <v>703</v>
      </c>
      <c r="I181" s="83"/>
      <c r="J181" s="84"/>
    </row>
    <row r="182" spans="1:10" ht="15" customHeight="1">
      <c r="A182" s="76"/>
      <c r="B182" s="93" t="s">
        <v>1067</v>
      </c>
      <c r="C182" s="94" t="s">
        <v>1068</v>
      </c>
      <c r="D182" s="95" t="s">
        <v>1069</v>
      </c>
      <c r="E182" s="86"/>
      <c r="F182" s="81" t="s">
        <v>1070</v>
      </c>
      <c r="G182" s="78" t="s">
        <v>1071</v>
      </c>
      <c r="H182" s="82" t="s">
        <v>1072</v>
      </c>
      <c r="I182" s="83"/>
      <c r="J182" s="84"/>
    </row>
    <row r="183" spans="1:10" ht="15" customHeight="1">
      <c r="A183" s="76"/>
      <c r="B183" s="90" t="s">
        <v>1073</v>
      </c>
      <c r="C183" s="91" t="s">
        <v>1074</v>
      </c>
      <c r="D183" s="92" t="s">
        <v>1075</v>
      </c>
      <c r="E183" s="80"/>
      <c r="F183" s="81" t="s">
        <v>1076</v>
      </c>
      <c r="G183" s="78" t="s">
        <v>1077</v>
      </c>
      <c r="H183" s="82" t="s">
        <v>1078</v>
      </c>
      <c r="I183" s="83"/>
      <c r="J183" s="84"/>
    </row>
    <row r="184" spans="1:10" ht="15" customHeight="1">
      <c r="A184" s="76"/>
      <c r="B184" s="90" t="s">
        <v>1079</v>
      </c>
      <c r="C184" s="91" t="s">
        <v>1080</v>
      </c>
      <c r="D184" s="92" t="s">
        <v>1081</v>
      </c>
      <c r="E184" s="80"/>
      <c r="F184" s="81" t="s">
        <v>713</v>
      </c>
      <c r="G184" s="78" t="s">
        <v>713</v>
      </c>
      <c r="H184" s="82" t="s">
        <v>714</v>
      </c>
      <c r="I184" s="83"/>
      <c r="J184" s="84"/>
    </row>
    <row r="185" spans="1:10" ht="15" customHeight="1">
      <c r="A185" s="76"/>
      <c r="B185" s="90" t="s">
        <v>497</v>
      </c>
      <c r="C185" s="91" t="s">
        <v>498</v>
      </c>
      <c r="D185" s="92" t="s">
        <v>499</v>
      </c>
      <c r="E185" s="80"/>
      <c r="F185" s="81" t="s">
        <v>1082</v>
      </c>
      <c r="G185" s="78" t="s">
        <v>1083</v>
      </c>
      <c r="H185" s="82" t="s">
        <v>1084</v>
      </c>
      <c r="I185" s="83"/>
      <c r="J185" s="84"/>
    </row>
    <row r="186" spans="1:10" ht="15" customHeight="1">
      <c r="A186" s="76"/>
      <c r="B186" s="90" t="s">
        <v>659</v>
      </c>
      <c r="C186" s="91" t="s">
        <v>660</v>
      </c>
      <c r="D186" s="92" t="s">
        <v>661</v>
      </c>
      <c r="E186" s="80"/>
      <c r="F186" s="81" t="s">
        <v>410</v>
      </c>
      <c r="G186" s="78" t="s">
        <v>411</v>
      </c>
      <c r="H186" s="82" t="s">
        <v>412</v>
      </c>
      <c r="I186" s="83"/>
      <c r="J186" s="84"/>
    </row>
    <row r="187" spans="1:10" ht="15" customHeight="1">
      <c r="A187" s="76"/>
      <c r="B187" s="93" t="s">
        <v>1085</v>
      </c>
      <c r="C187" s="94" t="s">
        <v>1086</v>
      </c>
      <c r="D187" s="95" t="s">
        <v>1087</v>
      </c>
      <c r="E187" s="80"/>
      <c r="F187" s="81" t="s">
        <v>1088</v>
      </c>
      <c r="G187" s="78" t="s">
        <v>1089</v>
      </c>
      <c r="H187" s="82" t="s">
        <v>1090</v>
      </c>
      <c r="I187" s="83"/>
      <c r="J187" s="84"/>
    </row>
    <row r="188" spans="1:10" ht="15" customHeight="1">
      <c r="A188" s="76"/>
      <c r="B188" s="93" t="s">
        <v>833</v>
      </c>
      <c r="C188" s="94" t="s">
        <v>834</v>
      </c>
      <c r="D188" s="95" t="s">
        <v>835</v>
      </c>
      <c r="E188" s="86"/>
      <c r="F188" s="81" t="s">
        <v>1091</v>
      </c>
      <c r="G188" s="78" t="s">
        <v>1092</v>
      </c>
      <c r="H188" s="82"/>
      <c r="I188" s="83"/>
      <c r="J188" s="84"/>
    </row>
    <row r="189" spans="1:10" ht="15" customHeight="1">
      <c r="A189" s="76"/>
      <c r="B189" s="90" t="s">
        <v>1093</v>
      </c>
      <c r="C189" s="91" t="s">
        <v>1094</v>
      </c>
      <c r="D189" s="92" t="s">
        <v>1095</v>
      </c>
      <c r="E189" s="80"/>
      <c r="F189" s="81" t="s">
        <v>1096</v>
      </c>
      <c r="G189" s="78" t="s">
        <v>1097</v>
      </c>
      <c r="H189" s="82" t="s">
        <v>1098</v>
      </c>
      <c r="I189" s="83"/>
      <c r="J189" s="84"/>
    </row>
    <row r="190" spans="1:10" ht="15" customHeight="1">
      <c r="A190" s="76"/>
      <c r="B190" s="93" t="s">
        <v>509</v>
      </c>
      <c r="C190" s="94" t="s">
        <v>510</v>
      </c>
      <c r="D190" s="95" t="s">
        <v>511</v>
      </c>
      <c r="E190" s="86"/>
      <c r="F190" s="81" t="s">
        <v>1099</v>
      </c>
      <c r="G190" s="78" t="s">
        <v>1100</v>
      </c>
      <c r="H190" s="82" t="s">
        <v>1101</v>
      </c>
      <c r="I190" s="83"/>
      <c r="J190" s="84"/>
    </row>
    <row r="191" spans="1:10" ht="15" customHeight="1">
      <c r="A191" s="76"/>
      <c r="B191" s="93" t="s">
        <v>1102</v>
      </c>
      <c r="C191" s="94" t="s">
        <v>1103</v>
      </c>
      <c r="D191" s="95" t="s">
        <v>1104</v>
      </c>
      <c r="E191" s="86"/>
      <c r="F191" s="81" t="s">
        <v>1105</v>
      </c>
      <c r="G191" s="78" t="s">
        <v>1106</v>
      </c>
      <c r="H191" s="82" t="s">
        <v>1107</v>
      </c>
      <c r="I191" s="83"/>
      <c r="J191" s="84"/>
    </row>
    <row r="192" spans="1:10" ht="15" customHeight="1">
      <c r="A192" s="76"/>
      <c r="B192" s="90" t="s">
        <v>1108</v>
      </c>
      <c r="C192" s="91" t="s">
        <v>1109</v>
      </c>
      <c r="D192" s="92" t="s">
        <v>1110</v>
      </c>
      <c r="E192" s="80"/>
      <c r="F192" s="81" t="s">
        <v>1111</v>
      </c>
      <c r="G192" s="78" t="s">
        <v>1112</v>
      </c>
      <c r="H192" s="82" t="s">
        <v>1113</v>
      </c>
      <c r="I192" s="83"/>
      <c r="J192" s="84"/>
    </row>
    <row r="193" spans="1:10" ht="15" customHeight="1">
      <c r="A193" s="76"/>
      <c r="B193" s="90" t="s">
        <v>363</v>
      </c>
      <c r="C193" s="91" t="s">
        <v>364</v>
      </c>
      <c r="D193" s="92" t="s">
        <v>365</v>
      </c>
      <c r="E193" s="80"/>
      <c r="F193" s="81" t="s">
        <v>234</v>
      </c>
      <c r="G193" s="78" t="s">
        <v>235</v>
      </c>
      <c r="H193" s="82" t="s">
        <v>236</v>
      </c>
      <c r="I193" s="83"/>
      <c r="J193" s="84"/>
    </row>
    <row r="194" spans="1:10" ht="15" customHeight="1">
      <c r="A194" s="76"/>
      <c r="B194" s="90" t="s">
        <v>367</v>
      </c>
      <c r="C194" s="91" t="s">
        <v>368</v>
      </c>
      <c r="D194" s="92" t="s">
        <v>369</v>
      </c>
      <c r="E194" s="80"/>
      <c r="F194" s="81" t="s">
        <v>553</v>
      </c>
      <c r="G194" s="78" t="s">
        <v>553</v>
      </c>
      <c r="H194" s="82" t="s">
        <v>554</v>
      </c>
      <c r="I194" s="83"/>
      <c r="J194" s="84"/>
    </row>
    <row r="195" spans="1:10" ht="15" customHeight="1">
      <c r="A195" s="76"/>
      <c r="B195" s="90" t="s">
        <v>1114</v>
      </c>
      <c r="C195" s="91" t="s">
        <v>1115</v>
      </c>
      <c r="D195" s="92" t="s">
        <v>1116</v>
      </c>
      <c r="E195" s="80"/>
      <c r="F195" s="81" t="s">
        <v>330</v>
      </c>
      <c r="G195" s="78" t="s">
        <v>331</v>
      </c>
      <c r="H195" s="82" t="s">
        <v>332</v>
      </c>
      <c r="I195" s="83"/>
      <c r="J195" s="84"/>
    </row>
    <row r="196" spans="1:10" ht="15" customHeight="1">
      <c r="A196" s="76"/>
      <c r="B196" s="90" t="s">
        <v>608</v>
      </c>
      <c r="C196" s="91" t="s">
        <v>609</v>
      </c>
      <c r="D196" s="92" t="s">
        <v>610</v>
      </c>
      <c r="E196" s="80"/>
      <c r="F196" s="81" t="s">
        <v>1117</v>
      </c>
      <c r="G196" s="78" t="s">
        <v>1118</v>
      </c>
      <c r="H196" s="82" t="s">
        <v>1119</v>
      </c>
      <c r="I196" s="83"/>
      <c r="J196" s="84"/>
    </row>
    <row r="197" spans="1:10" ht="15" customHeight="1">
      <c r="A197" s="76"/>
      <c r="B197" s="90" t="s">
        <v>1120</v>
      </c>
      <c r="C197" s="91" t="s">
        <v>1121</v>
      </c>
      <c r="D197" s="92" t="s">
        <v>1122</v>
      </c>
      <c r="E197" s="80"/>
      <c r="F197" s="81" t="s">
        <v>902</v>
      </c>
      <c r="G197" s="78" t="s">
        <v>903</v>
      </c>
      <c r="H197" s="82" t="s">
        <v>904</v>
      </c>
      <c r="I197" s="83"/>
      <c r="J197" s="84"/>
    </row>
    <row r="198" spans="1:10" ht="15" customHeight="1">
      <c r="A198" s="76"/>
      <c r="B198" s="90" t="s">
        <v>1123</v>
      </c>
      <c r="C198" s="91" t="s">
        <v>1124</v>
      </c>
      <c r="D198" s="92" t="s">
        <v>1125</v>
      </c>
      <c r="E198" s="80"/>
      <c r="F198" s="81" t="s">
        <v>767</v>
      </c>
      <c r="G198" s="78" t="s">
        <v>768</v>
      </c>
      <c r="H198" s="82" t="s">
        <v>769</v>
      </c>
      <c r="I198" s="83"/>
      <c r="J198" s="84"/>
    </row>
    <row r="199" spans="1:10" ht="15" customHeight="1">
      <c r="A199" s="76"/>
      <c r="B199" s="90" t="s">
        <v>1126</v>
      </c>
      <c r="C199" s="91" t="s">
        <v>1127</v>
      </c>
      <c r="D199" s="92" t="s">
        <v>1128</v>
      </c>
      <c r="E199" s="80"/>
      <c r="F199" s="81" t="s">
        <v>1129</v>
      </c>
      <c r="G199" s="78" t="s">
        <v>1130</v>
      </c>
      <c r="H199" s="82" t="s">
        <v>1131</v>
      </c>
      <c r="I199" s="83"/>
      <c r="J199" s="84"/>
    </row>
    <row r="200" spans="1:10" ht="15" customHeight="1">
      <c r="A200" s="76"/>
      <c r="B200" s="90" t="s">
        <v>1132</v>
      </c>
      <c r="C200" s="91" t="s">
        <v>1133</v>
      </c>
      <c r="D200" s="92" t="s">
        <v>1134</v>
      </c>
      <c r="E200" s="80"/>
      <c r="F200" s="81" t="s">
        <v>1135</v>
      </c>
      <c r="G200" s="78" t="s">
        <v>1136</v>
      </c>
      <c r="H200" s="82" t="s">
        <v>1137</v>
      </c>
      <c r="I200" s="83"/>
      <c r="J200" s="84"/>
    </row>
    <row r="201" spans="1:10" ht="15" customHeight="1">
      <c r="A201" s="76"/>
      <c r="B201" s="90" t="s">
        <v>1138</v>
      </c>
      <c r="C201" s="91" t="s">
        <v>1139</v>
      </c>
      <c r="D201" s="92" t="s">
        <v>1140</v>
      </c>
      <c r="E201" s="80"/>
      <c r="F201" s="81" t="s">
        <v>1141</v>
      </c>
      <c r="G201" s="78" t="s">
        <v>1142</v>
      </c>
      <c r="H201" s="82" t="s">
        <v>1143</v>
      </c>
      <c r="I201" s="83"/>
      <c r="J201" s="84"/>
    </row>
    <row r="202" spans="1:10" ht="15" customHeight="1">
      <c r="A202" s="76"/>
      <c r="B202" s="90" t="s">
        <v>544</v>
      </c>
      <c r="C202" s="91" t="s">
        <v>545</v>
      </c>
      <c r="D202" s="92" t="s">
        <v>546</v>
      </c>
      <c r="E202" s="80"/>
      <c r="F202" s="81" t="s">
        <v>467</v>
      </c>
      <c r="G202" s="78" t="s">
        <v>468</v>
      </c>
      <c r="H202" s="82" t="s">
        <v>469</v>
      </c>
      <c r="I202" s="83"/>
      <c r="J202" s="84"/>
    </row>
    <row r="203" spans="1:10" ht="15" customHeight="1">
      <c r="A203" s="76"/>
      <c r="B203" s="90" t="s">
        <v>1144</v>
      </c>
      <c r="C203" s="91" t="s">
        <v>1145</v>
      </c>
      <c r="D203" s="92" t="s">
        <v>1146</v>
      </c>
      <c r="E203" s="80"/>
      <c r="F203" s="81" t="s">
        <v>1147</v>
      </c>
      <c r="G203" s="78" t="s">
        <v>1147</v>
      </c>
      <c r="H203" s="82" t="s">
        <v>1148</v>
      </c>
      <c r="I203" s="83"/>
      <c r="J203" s="84"/>
    </row>
    <row r="204" spans="1:10" ht="15" customHeight="1">
      <c r="A204" s="76"/>
      <c r="B204" s="90" t="s">
        <v>1149</v>
      </c>
      <c r="C204" s="91" t="s">
        <v>1150</v>
      </c>
      <c r="D204" s="92" t="s">
        <v>1151</v>
      </c>
      <c r="E204" s="86"/>
      <c r="F204" s="81" t="s">
        <v>1152</v>
      </c>
      <c r="G204" s="78" t="s">
        <v>1153</v>
      </c>
      <c r="H204" s="82" t="s">
        <v>1154</v>
      </c>
      <c r="I204" s="83"/>
      <c r="J204" s="84"/>
    </row>
    <row r="205" spans="1:10" ht="15" customHeight="1">
      <c r="A205" s="76"/>
      <c r="B205" s="90" t="s">
        <v>1155</v>
      </c>
      <c r="C205" s="91" t="s">
        <v>1156</v>
      </c>
      <c r="D205" s="92" t="s">
        <v>1157</v>
      </c>
      <c r="E205" s="80"/>
      <c r="F205" s="81" t="s">
        <v>1158</v>
      </c>
      <c r="G205" s="78" t="s">
        <v>1159</v>
      </c>
      <c r="H205" s="82" t="s">
        <v>1160</v>
      </c>
      <c r="I205" s="83"/>
      <c r="J205" s="84"/>
    </row>
    <row r="206" spans="1:10" ht="15" customHeight="1">
      <c r="A206" s="76"/>
      <c r="B206" s="93" t="s">
        <v>599</v>
      </c>
      <c r="C206" s="94" t="s">
        <v>600</v>
      </c>
      <c r="D206" s="95" t="s">
        <v>601</v>
      </c>
      <c r="E206" s="86"/>
      <c r="F206" s="81" t="s">
        <v>1161</v>
      </c>
      <c r="G206" s="78" t="s">
        <v>1162</v>
      </c>
      <c r="H206" s="82" t="s">
        <v>1163</v>
      </c>
      <c r="I206" s="83"/>
      <c r="J206" s="84"/>
    </row>
    <row r="207" spans="1:10" ht="15" customHeight="1">
      <c r="A207" s="76"/>
      <c r="B207" s="93" t="s">
        <v>1164</v>
      </c>
      <c r="C207" s="94" t="s">
        <v>1165</v>
      </c>
      <c r="D207" s="95" t="s">
        <v>1166</v>
      </c>
      <c r="E207" s="86"/>
      <c r="F207" s="81" t="s">
        <v>1167</v>
      </c>
      <c r="G207" s="78" t="s">
        <v>1168</v>
      </c>
      <c r="H207" s="82" t="s">
        <v>1169</v>
      </c>
      <c r="I207" s="83"/>
      <c r="J207" s="84"/>
    </row>
    <row r="208" spans="1:10" ht="15" customHeight="1">
      <c r="A208" s="76"/>
      <c r="B208" s="90" t="s">
        <v>1170</v>
      </c>
      <c r="C208" s="91" t="s">
        <v>1171</v>
      </c>
      <c r="D208" s="92" t="s">
        <v>1172</v>
      </c>
      <c r="E208" s="80"/>
      <c r="F208" s="81" t="s">
        <v>1173</v>
      </c>
      <c r="G208" s="78" t="s">
        <v>1174</v>
      </c>
      <c r="H208" s="82" t="s">
        <v>1175</v>
      </c>
      <c r="I208" s="83"/>
      <c r="J208" s="84"/>
    </row>
    <row r="209" spans="1:10" ht="15" customHeight="1">
      <c r="A209" s="76"/>
      <c r="B209" s="90" t="s">
        <v>1176</v>
      </c>
      <c r="C209" s="91" t="s">
        <v>1177</v>
      </c>
      <c r="D209" s="92" t="s">
        <v>1178</v>
      </c>
      <c r="E209" s="80"/>
      <c r="F209" s="81" t="s">
        <v>686</v>
      </c>
      <c r="G209" s="78" t="s">
        <v>687</v>
      </c>
      <c r="H209" s="82" t="s">
        <v>688</v>
      </c>
      <c r="I209" s="83"/>
      <c r="J209" s="84"/>
    </row>
    <row r="210" spans="1:10" ht="15" customHeight="1">
      <c r="A210" s="76"/>
      <c r="B210" s="90" t="s">
        <v>1179</v>
      </c>
      <c r="C210" s="91" t="s">
        <v>1180</v>
      </c>
      <c r="D210" s="92" t="s">
        <v>1181</v>
      </c>
      <c r="E210" s="80"/>
      <c r="F210" s="81" t="s">
        <v>1114</v>
      </c>
      <c r="G210" s="78" t="s">
        <v>1115</v>
      </c>
      <c r="H210" s="82" t="s">
        <v>1116</v>
      </c>
      <c r="I210" s="83"/>
      <c r="J210" s="84"/>
    </row>
    <row r="211" spans="1:10" ht="15" customHeight="1">
      <c r="A211" s="76"/>
      <c r="B211" s="93" t="s">
        <v>785</v>
      </c>
      <c r="C211" s="94" t="s">
        <v>786</v>
      </c>
      <c r="D211" s="95" t="s">
        <v>787</v>
      </c>
      <c r="E211" s="86"/>
      <c r="F211" s="81" t="s">
        <v>884</v>
      </c>
      <c r="G211" s="78" t="s">
        <v>885</v>
      </c>
      <c r="H211" s="82" t="s">
        <v>886</v>
      </c>
      <c r="I211" s="83"/>
      <c r="J211" s="84"/>
    </row>
    <row r="212" spans="1:10" ht="15" customHeight="1">
      <c r="A212" s="76"/>
      <c r="B212" s="90" t="s">
        <v>791</v>
      </c>
      <c r="C212" s="91" t="s">
        <v>792</v>
      </c>
      <c r="D212" s="92" t="s">
        <v>793</v>
      </c>
      <c r="E212" s="80"/>
      <c r="F212" s="81" t="s">
        <v>908</v>
      </c>
      <c r="G212" s="78" t="s">
        <v>909</v>
      </c>
      <c r="H212" s="82" t="s">
        <v>910</v>
      </c>
      <c r="I212" s="83"/>
      <c r="J212" s="84"/>
    </row>
    <row r="213" spans="1:10" ht="15" customHeight="1">
      <c r="A213" s="76"/>
      <c r="B213" s="90" t="s">
        <v>803</v>
      </c>
      <c r="C213" s="91" t="s">
        <v>804</v>
      </c>
      <c r="D213" s="92" t="s">
        <v>805</v>
      </c>
      <c r="E213" s="80"/>
      <c r="F213" s="81" t="s">
        <v>962</v>
      </c>
      <c r="G213" s="78" t="s">
        <v>963</v>
      </c>
      <c r="H213" s="82" t="s">
        <v>964</v>
      </c>
      <c r="I213" s="83"/>
      <c r="J213" s="84"/>
    </row>
    <row r="214" spans="1:10" ht="15" customHeight="1">
      <c r="A214" s="76"/>
      <c r="B214" s="90" t="s">
        <v>1182</v>
      </c>
      <c r="C214" s="91" t="s">
        <v>1183</v>
      </c>
      <c r="D214" s="92" t="s">
        <v>1184</v>
      </c>
      <c r="E214" s="80"/>
      <c r="F214" s="81" t="s">
        <v>968</v>
      </c>
      <c r="G214" s="78" t="s">
        <v>969</v>
      </c>
      <c r="H214" s="82" t="s">
        <v>970</v>
      </c>
      <c r="I214" s="83"/>
      <c r="J214" s="84"/>
    </row>
    <row r="215" spans="1:10" ht="15" customHeight="1">
      <c r="A215" s="76"/>
      <c r="B215" s="90" t="s">
        <v>1088</v>
      </c>
      <c r="C215" s="91" t="s">
        <v>1089</v>
      </c>
      <c r="D215" s="92" t="s">
        <v>1090</v>
      </c>
      <c r="E215" s="80"/>
      <c r="F215" s="81" t="s">
        <v>974</v>
      </c>
      <c r="G215" s="78" t="s">
        <v>975</v>
      </c>
      <c r="H215" s="82" t="s">
        <v>976</v>
      </c>
      <c r="I215" s="83"/>
      <c r="J215" s="84"/>
    </row>
    <row r="216" spans="1:10" ht="15" customHeight="1">
      <c r="A216" s="76"/>
      <c r="B216" s="90" t="s">
        <v>797</v>
      </c>
      <c r="C216" s="91" t="s">
        <v>798</v>
      </c>
      <c r="D216" s="92" t="s">
        <v>799</v>
      </c>
      <c r="E216" s="80"/>
      <c r="F216" s="81" t="s">
        <v>984</v>
      </c>
      <c r="G216" s="78" t="s">
        <v>985</v>
      </c>
      <c r="H216" s="82" t="s">
        <v>986</v>
      </c>
      <c r="I216" s="83"/>
      <c r="J216" s="84"/>
    </row>
    <row r="217" spans="1:10" ht="15" customHeight="1">
      <c r="A217" s="76"/>
      <c r="B217" s="90" t="s">
        <v>1185</v>
      </c>
      <c r="C217" s="91" t="s">
        <v>1186</v>
      </c>
      <c r="D217" s="92" t="s">
        <v>1187</v>
      </c>
      <c r="E217" s="80"/>
      <c r="F217" s="81" t="s">
        <v>980</v>
      </c>
      <c r="G217" s="78" t="s">
        <v>981</v>
      </c>
      <c r="H217" s="82" t="s">
        <v>982</v>
      </c>
      <c r="I217" s="83"/>
      <c r="J217" s="84"/>
    </row>
    <row r="218" spans="1:10" ht="15" customHeight="1">
      <c r="A218" s="76"/>
      <c r="B218" s="90" t="s">
        <v>1188</v>
      </c>
      <c r="C218" s="91" t="s">
        <v>1189</v>
      </c>
      <c r="D218" s="92" t="s">
        <v>1190</v>
      </c>
      <c r="E218" s="80"/>
      <c r="F218" s="81" t="s">
        <v>1191</v>
      </c>
      <c r="G218" s="78" t="s">
        <v>1192</v>
      </c>
      <c r="H218" s="82" t="s">
        <v>1193</v>
      </c>
      <c r="I218" s="83"/>
      <c r="J218" s="84"/>
    </row>
    <row r="219" spans="1:10" ht="15" customHeight="1">
      <c r="A219" s="76"/>
      <c r="B219" s="93" t="s">
        <v>950</v>
      </c>
      <c r="C219" s="94" t="s">
        <v>951</v>
      </c>
      <c r="D219" s="95" t="s">
        <v>952</v>
      </c>
      <c r="E219" s="86"/>
      <c r="F219" s="81" t="s">
        <v>1194</v>
      </c>
      <c r="G219" s="78" t="s">
        <v>1195</v>
      </c>
      <c r="H219" s="82" t="s">
        <v>1196</v>
      </c>
      <c r="I219" s="83"/>
      <c r="J219" s="84"/>
    </row>
    <row r="220" spans="1:10" ht="15" customHeight="1">
      <c r="A220" s="76"/>
      <c r="B220" s="90" t="s">
        <v>1197</v>
      </c>
      <c r="C220" s="91" t="s">
        <v>1198</v>
      </c>
      <c r="D220" s="92" t="s">
        <v>1199</v>
      </c>
      <c r="E220" s="80"/>
      <c r="F220" s="81" t="s">
        <v>1200</v>
      </c>
      <c r="G220" s="78" t="s">
        <v>1201</v>
      </c>
      <c r="H220" s="82" t="s">
        <v>1202</v>
      </c>
      <c r="I220" s="83"/>
      <c r="J220" s="84"/>
    </row>
    <row r="221" spans="1:10" ht="15" customHeight="1">
      <c r="A221" s="76"/>
      <c r="B221" s="93" t="s">
        <v>1203</v>
      </c>
      <c r="C221" s="94" t="s">
        <v>1204</v>
      </c>
      <c r="D221" s="95" t="s">
        <v>1205</v>
      </c>
      <c r="E221" s="86"/>
      <c r="F221" s="81" t="s">
        <v>1206</v>
      </c>
      <c r="G221" s="78" t="s">
        <v>1201</v>
      </c>
      <c r="H221" s="82" t="s">
        <v>1202</v>
      </c>
      <c r="I221" s="83"/>
      <c r="J221" s="84"/>
    </row>
    <row r="222" spans="1:10" ht="15" customHeight="1">
      <c r="A222" s="76"/>
      <c r="B222" s="90" t="s">
        <v>1062</v>
      </c>
      <c r="C222" s="91" t="s">
        <v>1062</v>
      </c>
      <c r="D222" s="92" t="s">
        <v>1063</v>
      </c>
      <c r="E222" s="80"/>
      <c r="F222" s="81" t="s">
        <v>1207</v>
      </c>
      <c r="G222" s="78" t="s">
        <v>1208</v>
      </c>
      <c r="H222" s="82" t="s">
        <v>1209</v>
      </c>
      <c r="I222" s="83"/>
      <c r="J222" s="84"/>
    </row>
    <row r="223" spans="1:10" ht="15" customHeight="1">
      <c r="A223" s="76"/>
      <c r="B223" s="90" t="s">
        <v>1210</v>
      </c>
      <c r="C223" s="91" t="s">
        <v>1211</v>
      </c>
      <c r="D223" s="92" t="s">
        <v>1212</v>
      </c>
      <c r="E223" s="80"/>
      <c r="F223" s="81" t="s">
        <v>1213</v>
      </c>
      <c r="G223" s="78" t="s">
        <v>1214</v>
      </c>
      <c r="H223" s="82" t="s">
        <v>1215</v>
      </c>
      <c r="I223" s="83"/>
      <c r="J223" s="84"/>
    </row>
    <row r="224" spans="1:10" ht="15" customHeight="1">
      <c r="A224" s="76"/>
      <c r="B224" s="90" t="s">
        <v>1216</v>
      </c>
      <c r="C224" s="91" t="s">
        <v>1217</v>
      </c>
      <c r="D224" s="92" t="s">
        <v>1218</v>
      </c>
      <c r="E224" s="80"/>
      <c r="F224" s="81" t="s">
        <v>1219</v>
      </c>
      <c r="G224" s="78" t="s">
        <v>1220</v>
      </c>
      <c r="H224" s="82" t="s">
        <v>1221</v>
      </c>
      <c r="I224" s="83"/>
      <c r="J224" s="84"/>
    </row>
    <row r="225" spans="1:10" ht="15" customHeight="1">
      <c r="A225" s="76"/>
      <c r="B225" s="90" t="s">
        <v>1222</v>
      </c>
      <c r="C225" s="91" t="s">
        <v>1223</v>
      </c>
      <c r="D225" s="92" t="s">
        <v>1224</v>
      </c>
      <c r="E225" s="80"/>
      <c r="F225" s="81" t="s">
        <v>1225</v>
      </c>
      <c r="G225" s="78" t="s">
        <v>1226</v>
      </c>
      <c r="H225" s="82" t="s">
        <v>1227</v>
      </c>
      <c r="I225" s="83"/>
      <c r="J225" s="84"/>
    </row>
    <row r="226" spans="1:10" ht="15" customHeight="1">
      <c r="A226" s="76"/>
      <c r="B226" s="90" t="s">
        <v>1038</v>
      </c>
      <c r="C226" s="91" t="s">
        <v>1039</v>
      </c>
      <c r="D226" s="92" t="s">
        <v>1040</v>
      </c>
      <c r="E226" s="80"/>
      <c r="F226" s="81" t="s">
        <v>1228</v>
      </c>
      <c r="G226" s="78" t="s">
        <v>1229</v>
      </c>
      <c r="H226" s="82" t="s">
        <v>1230</v>
      </c>
      <c r="I226" s="83"/>
      <c r="J226" s="84"/>
    </row>
    <row r="227" spans="1:10" ht="15" customHeight="1">
      <c r="A227" s="76"/>
      <c r="B227" s="90" t="s">
        <v>1105</v>
      </c>
      <c r="C227" s="91" t="s">
        <v>1106</v>
      </c>
      <c r="D227" s="92" t="s">
        <v>1107</v>
      </c>
      <c r="E227" s="80"/>
      <c r="F227" s="81" t="s">
        <v>1231</v>
      </c>
      <c r="G227" s="78" t="s">
        <v>1232</v>
      </c>
      <c r="H227" s="82" t="s">
        <v>1233</v>
      </c>
      <c r="I227" s="83"/>
      <c r="J227" s="84"/>
    </row>
    <row r="228" spans="1:10" ht="15" customHeight="1">
      <c r="A228" s="76"/>
      <c r="B228" s="90" t="s">
        <v>1234</v>
      </c>
      <c r="C228" s="91" t="s">
        <v>1235</v>
      </c>
      <c r="D228" s="92" t="s">
        <v>1236</v>
      </c>
      <c r="E228" s="80"/>
      <c r="F228" s="81" t="s">
        <v>866</v>
      </c>
      <c r="G228" s="78" t="s">
        <v>867</v>
      </c>
      <c r="H228" s="82" t="s">
        <v>868</v>
      </c>
      <c r="I228" s="83"/>
      <c r="J228" s="84"/>
    </row>
    <row r="229" spans="1:10" ht="15" customHeight="1">
      <c r="A229" s="76"/>
      <c r="B229" s="93" t="s">
        <v>602</v>
      </c>
      <c r="C229" s="94" t="s">
        <v>603</v>
      </c>
      <c r="D229" s="95" t="s">
        <v>604</v>
      </c>
      <c r="E229" s="86"/>
      <c r="F229" s="81" t="s">
        <v>878</v>
      </c>
      <c r="G229" s="78" t="s">
        <v>879</v>
      </c>
      <c r="H229" s="82" t="s">
        <v>880</v>
      </c>
      <c r="I229" s="83"/>
      <c r="J229" s="84"/>
    </row>
    <row r="230" spans="1:10" ht="15" customHeight="1">
      <c r="A230" s="76"/>
      <c r="B230" s="90" t="s">
        <v>1237</v>
      </c>
      <c r="C230" s="91" t="s">
        <v>1238</v>
      </c>
      <c r="D230" s="92" t="s">
        <v>1239</v>
      </c>
      <c r="E230" s="86"/>
      <c r="F230" s="81" t="s">
        <v>872</v>
      </c>
      <c r="G230" s="78" t="s">
        <v>873</v>
      </c>
      <c r="H230" s="82" t="s">
        <v>874</v>
      </c>
      <c r="I230" s="83"/>
      <c r="J230" s="84"/>
    </row>
    <row r="231" spans="1:10" ht="15" customHeight="1">
      <c r="A231" s="76"/>
      <c r="B231" s="90" t="s">
        <v>1240</v>
      </c>
      <c r="C231" s="91" t="s">
        <v>1241</v>
      </c>
      <c r="D231" s="92" t="s">
        <v>1242</v>
      </c>
      <c r="E231" s="80"/>
      <c r="F231" s="81" t="s">
        <v>1243</v>
      </c>
      <c r="G231" s="78" t="s">
        <v>1244</v>
      </c>
      <c r="H231" s="82" t="s">
        <v>1245</v>
      </c>
      <c r="I231" s="83"/>
      <c r="J231" s="84"/>
    </row>
    <row r="232" spans="1:10" ht="15" customHeight="1">
      <c r="A232" s="76"/>
      <c r="B232" s="90" t="s">
        <v>1246</v>
      </c>
      <c r="C232" s="91" t="s">
        <v>1247</v>
      </c>
      <c r="D232" s="92" t="s">
        <v>1248</v>
      </c>
      <c r="E232" s="80"/>
      <c r="F232" s="81" t="s">
        <v>1249</v>
      </c>
      <c r="G232" s="78" t="s">
        <v>1250</v>
      </c>
      <c r="H232" s="82" t="s">
        <v>1251</v>
      </c>
      <c r="I232" s="83"/>
      <c r="J232" s="84"/>
    </row>
    <row r="233" spans="1:10" ht="15" customHeight="1">
      <c r="A233" s="76"/>
      <c r="B233" s="90" t="s">
        <v>1252</v>
      </c>
      <c r="C233" s="91" t="s">
        <v>1253</v>
      </c>
      <c r="D233" s="92" t="s">
        <v>1254</v>
      </c>
      <c r="E233" s="80"/>
      <c r="F233" s="81" t="s">
        <v>1155</v>
      </c>
      <c r="G233" s="78" t="s">
        <v>1156</v>
      </c>
      <c r="H233" s="82" t="s">
        <v>1157</v>
      </c>
      <c r="I233" s="83"/>
      <c r="J233" s="84"/>
    </row>
    <row r="234" spans="1:10" ht="15" customHeight="1">
      <c r="A234" s="76"/>
      <c r="B234" s="90" t="s">
        <v>1255</v>
      </c>
      <c r="C234" s="91" t="s">
        <v>1256</v>
      </c>
      <c r="D234" s="92" t="s">
        <v>1257</v>
      </c>
      <c r="E234" s="80"/>
      <c r="F234" s="81" t="s">
        <v>938</v>
      </c>
      <c r="G234" s="78" t="s">
        <v>939</v>
      </c>
      <c r="H234" s="82" t="s">
        <v>940</v>
      </c>
      <c r="I234" s="83"/>
      <c r="J234" s="84"/>
    </row>
    <row r="235" spans="1:10" ht="15" customHeight="1">
      <c r="A235" s="76"/>
      <c r="B235" s="90" t="s">
        <v>1258</v>
      </c>
      <c r="C235" s="91" t="s">
        <v>1259</v>
      </c>
      <c r="D235" s="92" t="s">
        <v>1260</v>
      </c>
      <c r="E235" s="80"/>
      <c r="F235" s="81" t="s">
        <v>698</v>
      </c>
      <c r="G235" s="78" t="s">
        <v>699</v>
      </c>
      <c r="H235" s="82" t="s">
        <v>700</v>
      </c>
      <c r="I235" s="83"/>
      <c r="J235" s="84"/>
    </row>
    <row r="236" spans="1:10" ht="15" customHeight="1">
      <c r="A236" s="76"/>
      <c r="B236" s="90" t="s">
        <v>1261</v>
      </c>
      <c r="C236" s="91" t="s">
        <v>1262</v>
      </c>
      <c r="D236" s="92" t="s">
        <v>1263</v>
      </c>
      <c r="E236" s="80"/>
      <c r="F236" s="81" t="s">
        <v>1264</v>
      </c>
      <c r="G236" s="78" t="s">
        <v>1265</v>
      </c>
      <c r="H236" s="82" t="s">
        <v>1266</v>
      </c>
      <c r="I236" s="83"/>
      <c r="J236" s="84"/>
    </row>
    <row r="237" spans="1:10" ht="15" customHeight="1">
      <c r="A237" s="76"/>
      <c r="B237" s="90" t="s">
        <v>1267</v>
      </c>
      <c r="C237" s="91" t="s">
        <v>1268</v>
      </c>
      <c r="D237" s="92" t="s">
        <v>1269</v>
      </c>
      <c r="E237" s="80"/>
      <c r="F237" s="81" t="s">
        <v>1270</v>
      </c>
      <c r="G237" s="78" t="s">
        <v>1271</v>
      </c>
      <c r="H237" s="82" t="s">
        <v>1272</v>
      </c>
      <c r="I237" s="83"/>
      <c r="J237" s="84"/>
    </row>
    <row r="238" spans="1:10" ht="15" customHeight="1">
      <c r="A238" s="76"/>
      <c r="B238" s="90" t="s">
        <v>1273</v>
      </c>
      <c r="C238" s="91" t="s">
        <v>1274</v>
      </c>
      <c r="D238" s="92" t="s">
        <v>1275</v>
      </c>
      <c r="E238" s="80"/>
      <c r="F238" s="81" t="s">
        <v>288</v>
      </c>
      <c r="G238" s="78" t="s">
        <v>289</v>
      </c>
      <c r="H238" s="82" t="s">
        <v>290</v>
      </c>
      <c r="I238" s="83"/>
      <c r="J238" s="84"/>
    </row>
    <row r="239" spans="1:10" ht="15" customHeight="1">
      <c r="A239" s="76"/>
      <c r="B239" s="90" t="s">
        <v>1276</v>
      </c>
      <c r="C239" s="91" t="s">
        <v>1277</v>
      </c>
      <c r="D239" s="92" t="s">
        <v>1278</v>
      </c>
      <c r="E239" s="80"/>
      <c r="F239" s="81" t="s">
        <v>1279</v>
      </c>
      <c r="G239" s="78" t="s">
        <v>1280</v>
      </c>
      <c r="H239" s="82" t="s">
        <v>1281</v>
      </c>
      <c r="I239" s="83"/>
      <c r="J239" s="84"/>
    </row>
    <row r="240" spans="1:10" ht="15" customHeight="1">
      <c r="A240" s="76"/>
      <c r="B240" s="90" t="s">
        <v>1282</v>
      </c>
      <c r="C240" s="91" t="s">
        <v>1283</v>
      </c>
      <c r="D240" s="92" t="s">
        <v>1284</v>
      </c>
      <c r="E240" s="80"/>
      <c r="F240" s="81" t="s">
        <v>1182</v>
      </c>
      <c r="G240" s="78" t="s">
        <v>1183</v>
      </c>
      <c r="H240" s="82" t="s">
        <v>1184</v>
      </c>
      <c r="I240" s="83"/>
      <c r="J240" s="84"/>
    </row>
    <row r="241" spans="1:10" ht="15" customHeight="1">
      <c r="A241" s="76"/>
      <c r="B241" s="93" t="s">
        <v>1285</v>
      </c>
      <c r="C241" s="94" t="s">
        <v>1286</v>
      </c>
      <c r="D241" s="95" t="s">
        <v>1287</v>
      </c>
      <c r="E241" s="86"/>
      <c r="F241" s="81" t="s">
        <v>1288</v>
      </c>
      <c r="G241" s="78" t="s">
        <v>1289</v>
      </c>
      <c r="H241" s="82" t="s">
        <v>1290</v>
      </c>
      <c r="I241" s="83"/>
      <c r="J241" s="84"/>
    </row>
    <row r="242" spans="1:10" ht="15" customHeight="1">
      <c r="A242" s="76"/>
      <c r="B242" s="90" t="s">
        <v>183</v>
      </c>
      <c r="C242" s="91" t="s">
        <v>184</v>
      </c>
      <c r="D242" s="92" t="s">
        <v>185</v>
      </c>
      <c r="E242" s="80"/>
      <c r="F242" s="81" t="s">
        <v>1291</v>
      </c>
      <c r="G242" s="78" t="s">
        <v>1292</v>
      </c>
      <c r="H242" s="82" t="s">
        <v>1293</v>
      </c>
      <c r="I242" s="83"/>
      <c r="J242" s="84"/>
    </row>
    <row r="243" spans="1:10" ht="15" customHeight="1">
      <c r="A243" s="76"/>
      <c r="B243" s="90" t="s">
        <v>1249</v>
      </c>
      <c r="C243" s="91" t="s">
        <v>1250</v>
      </c>
      <c r="D243" s="92" t="s">
        <v>1251</v>
      </c>
      <c r="E243" s="80"/>
      <c r="F243" s="81" t="s">
        <v>1294</v>
      </c>
      <c r="G243" s="78" t="s">
        <v>1295</v>
      </c>
      <c r="H243" s="82" t="s">
        <v>1296</v>
      </c>
      <c r="I243" s="83"/>
      <c r="J243" s="84"/>
    </row>
    <row r="244" spans="1:10" ht="15" customHeight="1">
      <c r="A244" s="76"/>
      <c r="B244" s="90" t="s">
        <v>1297</v>
      </c>
      <c r="C244" s="91" t="s">
        <v>1298</v>
      </c>
      <c r="D244" s="92" t="s">
        <v>1299</v>
      </c>
      <c r="E244" s="80"/>
      <c r="F244" s="81" t="s">
        <v>1300</v>
      </c>
      <c r="G244" s="78" t="s">
        <v>1301</v>
      </c>
      <c r="H244" s="82" t="s">
        <v>1302</v>
      </c>
      <c r="I244" s="83"/>
      <c r="J244" s="84"/>
    </row>
    <row r="245" spans="1:10" ht="15" customHeight="1">
      <c r="A245" s="76"/>
      <c r="B245" s="93" t="s">
        <v>1303</v>
      </c>
      <c r="C245" s="94" t="s">
        <v>1304</v>
      </c>
      <c r="D245" s="95" t="s">
        <v>1305</v>
      </c>
      <c r="E245" s="86"/>
      <c r="F245" s="81" t="s">
        <v>1306</v>
      </c>
      <c r="G245" s="78" t="s">
        <v>1307</v>
      </c>
      <c r="H245" s="82" t="s">
        <v>1308</v>
      </c>
      <c r="I245" s="83"/>
      <c r="J245" s="84"/>
    </row>
    <row r="246" spans="1:10" ht="15" customHeight="1">
      <c r="A246" s="76"/>
      <c r="B246" s="90" t="s">
        <v>1309</v>
      </c>
      <c r="C246" s="91" t="s">
        <v>1310</v>
      </c>
      <c r="D246" s="92" t="s">
        <v>1311</v>
      </c>
      <c r="E246" s="80"/>
      <c r="F246" s="81" t="s">
        <v>1312</v>
      </c>
      <c r="G246" s="78" t="s">
        <v>1313</v>
      </c>
      <c r="H246" s="82" t="s">
        <v>1314</v>
      </c>
      <c r="I246" s="83"/>
      <c r="J246" s="84"/>
    </row>
    <row r="247" spans="1:10" ht="15" customHeight="1">
      <c r="A247" s="76"/>
      <c r="B247" s="90" t="s">
        <v>1315</v>
      </c>
      <c r="C247" s="91" t="s">
        <v>1316</v>
      </c>
      <c r="D247" s="92" t="s">
        <v>1317</v>
      </c>
      <c r="E247" s="80"/>
      <c r="F247" s="81" t="s">
        <v>1318</v>
      </c>
      <c r="G247" s="78" t="s">
        <v>1319</v>
      </c>
      <c r="H247" s="82" t="s">
        <v>1320</v>
      </c>
      <c r="I247" s="83"/>
      <c r="J247" s="84"/>
    </row>
    <row r="248" spans="1:10" ht="15" customHeight="1">
      <c r="A248" s="76"/>
      <c r="B248" s="90" t="s">
        <v>1321</v>
      </c>
      <c r="C248" s="91" t="s">
        <v>1322</v>
      </c>
      <c r="D248" s="92" t="s">
        <v>1323</v>
      </c>
      <c r="E248" s="80"/>
      <c r="F248" s="81" t="s">
        <v>222</v>
      </c>
      <c r="G248" s="78" t="s">
        <v>223</v>
      </c>
      <c r="H248" s="82" t="s">
        <v>224</v>
      </c>
      <c r="I248" s="83"/>
      <c r="J248" s="84"/>
    </row>
    <row r="249" spans="1:10" ht="15" customHeight="1">
      <c r="A249" s="76"/>
      <c r="B249" s="90" t="s">
        <v>1324</v>
      </c>
      <c r="C249" s="91" t="s">
        <v>1325</v>
      </c>
      <c r="D249" s="92" t="s">
        <v>1326</v>
      </c>
      <c r="E249" s="80"/>
      <c r="F249" s="81" t="s">
        <v>662</v>
      </c>
      <c r="G249" s="78" t="s">
        <v>663</v>
      </c>
      <c r="H249" s="82" t="s">
        <v>664</v>
      </c>
      <c r="I249" s="83"/>
      <c r="J249" s="84"/>
    </row>
    <row r="250" spans="1:10" ht="15" customHeight="1">
      <c r="A250" s="76"/>
      <c r="B250" s="90" t="s">
        <v>1327</v>
      </c>
      <c r="C250" s="91" t="s">
        <v>1328</v>
      </c>
      <c r="D250" s="92" t="s">
        <v>1329</v>
      </c>
      <c r="E250" s="80"/>
      <c r="F250" s="81" t="s">
        <v>809</v>
      </c>
      <c r="G250" s="78" t="s">
        <v>810</v>
      </c>
      <c r="H250" s="82" t="s">
        <v>811</v>
      </c>
      <c r="I250" s="83"/>
      <c r="J250" s="84"/>
    </row>
    <row r="251" spans="1:10" ht="15" customHeight="1">
      <c r="A251" s="76"/>
      <c r="B251" s="93" t="s">
        <v>923</v>
      </c>
      <c r="C251" s="94" t="s">
        <v>924</v>
      </c>
      <c r="D251" s="95" t="s">
        <v>925</v>
      </c>
      <c r="E251" s="80"/>
      <c r="F251" s="81" t="s">
        <v>761</v>
      </c>
      <c r="G251" s="78" t="s">
        <v>762</v>
      </c>
      <c r="H251" s="82" t="s">
        <v>763</v>
      </c>
      <c r="I251" s="83"/>
      <c r="J251" s="84"/>
    </row>
    <row r="252" spans="1:10" ht="15" customHeight="1">
      <c r="A252" s="76"/>
      <c r="B252" s="90" t="s">
        <v>1330</v>
      </c>
      <c r="C252" s="91" t="s">
        <v>1331</v>
      </c>
      <c r="D252" s="92" t="s">
        <v>1332</v>
      </c>
      <c r="E252" s="80"/>
      <c r="F252" s="81" t="s">
        <v>336</v>
      </c>
      <c r="G252" s="78" t="s">
        <v>337</v>
      </c>
      <c r="H252" s="82" t="s">
        <v>338</v>
      </c>
      <c r="I252" s="83"/>
      <c r="J252" s="84"/>
    </row>
    <row r="253" spans="1:10" ht="15" customHeight="1">
      <c r="A253" s="76"/>
      <c r="B253" s="90" t="s">
        <v>573</v>
      </c>
      <c r="C253" s="91" t="s">
        <v>574</v>
      </c>
      <c r="D253" s="92" t="s">
        <v>575</v>
      </c>
      <c r="E253" s="80"/>
      <c r="F253" s="81" t="s">
        <v>1333</v>
      </c>
      <c r="G253" s="78" t="s">
        <v>1334</v>
      </c>
      <c r="H253" s="82" t="s">
        <v>1335</v>
      </c>
      <c r="I253" s="83"/>
      <c r="J253" s="84"/>
    </row>
    <row r="254" spans="1:10" ht="15" customHeight="1">
      <c r="A254" s="76"/>
      <c r="B254" s="90" t="s">
        <v>267</v>
      </c>
      <c r="C254" s="91" t="s">
        <v>268</v>
      </c>
      <c r="D254" s="92" t="s">
        <v>269</v>
      </c>
      <c r="E254" s="80"/>
      <c r="F254" s="81" t="s">
        <v>842</v>
      </c>
      <c r="G254" s="78" t="s">
        <v>843</v>
      </c>
      <c r="H254" s="82" t="s">
        <v>844</v>
      </c>
      <c r="I254" s="83"/>
      <c r="J254" s="84"/>
    </row>
    <row r="255" spans="1:10" ht="15" customHeight="1">
      <c r="A255" s="76"/>
      <c r="B255" s="90" t="s">
        <v>623</v>
      </c>
      <c r="C255" s="91" t="s">
        <v>624</v>
      </c>
      <c r="D255" s="92" t="s">
        <v>625</v>
      </c>
      <c r="E255" s="80"/>
      <c r="F255" s="81" t="s">
        <v>1336</v>
      </c>
      <c r="G255" s="78" t="s">
        <v>1337</v>
      </c>
      <c r="H255" s="82" t="s">
        <v>1338</v>
      </c>
      <c r="I255" s="83"/>
      <c r="J255" s="84"/>
    </row>
    <row r="256" spans="1:10" ht="15" customHeight="1">
      <c r="A256" s="76"/>
      <c r="B256" s="90" t="s">
        <v>1026</v>
      </c>
      <c r="C256" s="91" t="s">
        <v>1027</v>
      </c>
      <c r="D256" s="92" t="s">
        <v>1028</v>
      </c>
      <c r="E256" s="80"/>
      <c r="F256" s="81" t="s">
        <v>1023</v>
      </c>
      <c r="G256" s="78" t="s">
        <v>1024</v>
      </c>
      <c r="H256" s="82" t="s">
        <v>1025</v>
      </c>
      <c r="I256" s="83"/>
      <c r="J256" s="84"/>
    </row>
    <row r="257" spans="1:10" ht="15" customHeight="1">
      <c r="A257" s="76"/>
      <c r="B257" s="90" t="s">
        <v>1339</v>
      </c>
      <c r="C257" s="91" t="s">
        <v>1340</v>
      </c>
      <c r="D257" s="92" t="s">
        <v>1341</v>
      </c>
      <c r="E257" s="80"/>
      <c r="F257" s="81" t="s">
        <v>932</v>
      </c>
      <c r="G257" s="78" t="s">
        <v>933</v>
      </c>
      <c r="H257" s="82" t="s">
        <v>934</v>
      </c>
      <c r="I257" s="83"/>
      <c r="J257" s="84"/>
    </row>
    <row r="258" spans="1:10" ht="15" customHeight="1">
      <c r="A258" s="76"/>
      <c r="B258" s="90" t="s">
        <v>1333</v>
      </c>
      <c r="C258" s="91" t="s">
        <v>1334</v>
      </c>
      <c r="D258" s="92" t="s">
        <v>1335</v>
      </c>
      <c r="E258" s="80"/>
      <c r="F258" s="81" t="s">
        <v>996</v>
      </c>
      <c r="G258" s="78" t="s">
        <v>997</v>
      </c>
      <c r="H258" s="82" t="s">
        <v>998</v>
      </c>
      <c r="I258" s="83"/>
      <c r="J258" s="84"/>
    </row>
    <row r="259" spans="1:10" ht="15" customHeight="1">
      <c r="A259" s="76"/>
      <c r="B259" s="90" t="s">
        <v>1096</v>
      </c>
      <c r="C259" s="91" t="s">
        <v>1097</v>
      </c>
      <c r="D259" s="92" t="s">
        <v>1098</v>
      </c>
      <c r="E259" s="80"/>
      <c r="F259" s="81" t="s">
        <v>1047</v>
      </c>
      <c r="G259" s="78" t="s">
        <v>1048</v>
      </c>
      <c r="H259" s="82" t="s">
        <v>1049</v>
      </c>
      <c r="I259" s="83"/>
      <c r="J259" s="84"/>
    </row>
    <row r="260" spans="1:10" ht="15" customHeight="1">
      <c r="A260" s="76"/>
      <c r="B260" s="90" t="s">
        <v>1342</v>
      </c>
      <c r="C260" s="91" t="s">
        <v>1343</v>
      </c>
      <c r="D260" s="92" t="s">
        <v>1344</v>
      </c>
      <c r="E260" s="80"/>
      <c r="F260" s="81" t="s">
        <v>1345</v>
      </c>
      <c r="G260" s="78" t="s">
        <v>1346</v>
      </c>
      <c r="H260" s="82" t="s">
        <v>1347</v>
      </c>
      <c r="I260" s="83"/>
      <c r="J260" s="84"/>
    </row>
    <row r="261" spans="1:10" ht="15" customHeight="1">
      <c r="A261" s="76"/>
      <c r="B261" s="90" t="s">
        <v>1228</v>
      </c>
      <c r="C261" s="91" t="s">
        <v>1229</v>
      </c>
      <c r="D261" s="92" t="s">
        <v>1230</v>
      </c>
      <c r="E261" s="80"/>
      <c r="F261" s="81" t="s">
        <v>1348</v>
      </c>
      <c r="G261" s="78" t="s">
        <v>1349</v>
      </c>
      <c r="H261" s="82" t="s">
        <v>1350</v>
      </c>
      <c r="I261" s="83"/>
      <c r="J261" s="84"/>
    </row>
    <row r="262" spans="1:10" ht="15" customHeight="1">
      <c r="A262" s="76"/>
      <c r="B262" s="93" t="s">
        <v>965</v>
      </c>
      <c r="C262" s="94" t="s">
        <v>966</v>
      </c>
      <c r="D262" s="95" t="s">
        <v>967</v>
      </c>
      <c r="E262" s="86"/>
      <c r="F262" s="81" t="s">
        <v>1351</v>
      </c>
      <c r="G262" s="78" t="s">
        <v>1352</v>
      </c>
      <c r="H262" s="82" t="s">
        <v>1353</v>
      </c>
      <c r="I262" s="83"/>
      <c r="J262" s="84"/>
    </row>
    <row r="263" spans="1:10" ht="15" customHeight="1">
      <c r="A263" s="76"/>
      <c r="B263" s="93" t="s">
        <v>1070</v>
      </c>
      <c r="C263" s="94" t="s">
        <v>1071</v>
      </c>
      <c r="D263" s="95" t="s">
        <v>1072</v>
      </c>
      <c r="E263" s="80"/>
      <c r="F263" s="81" t="s">
        <v>1354</v>
      </c>
      <c r="G263" s="78" t="s">
        <v>1355</v>
      </c>
      <c r="H263" s="82" t="s">
        <v>1356</v>
      </c>
      <c r="I263" s="83"/>
      <c r="J263" s="84"/>
    </row>
    <row r="264" spans="1:10" ht="15" customHeight="1">
      <c r="A264" s="76"/>
      <c r="B264" s="90" t="s">
        <v>1357</v>
      </c>
      <c r="C264" s="91" t="s">
        <v>1358</v>
      </c>
      <c r="D264" s="92" t="s">
        <v>1359</v>
      </c>
      <c r="E264" s="80"/>
      <c r="F264" s="81" t="s">
        <v>1360</v>
      </c>
      <c r="G264" s="78" t="s">
        <v>1361</v>
      </c>
      <c r="H264" s="82" t="s">
        <v>1362</v>
      </c>
      <c r="I264" s="83"/>
      <c r="J264" s="84"/>
    </row>
    <row r="265" spans="1:10" ht="15" customHeight="1">
      <c r="A265" s="76"/>
      <c r="B265" s="90" t="s">
        <v>1351</v>
      </c>
      <c r="C265" s="91" t="s">
        <v>1352</v>
      </c>
      <c r="D265" s="92" t="s">
        <v>1353</v>
      </c>
      <c r="E265" s="80"/>
      <c r="F265" s="81" t="s">
        <v>1363</v>
      </c>
      <c r="G265" s="78" t="s">
        <v>1364</v>
      </c>
      <c r="H265" s="82"/>
      <c r="I265" s="83"/>
      <c r="J265" s="84"/>
    </row>
    <row r="266" spans="1:10" ht="15" customHeight="1">
      <c r="A266" s="76"/>
      <c r="B266" s="93" t="s">
        <v>1365</v>
      </c>
      <c r="C266" s="94" t="s">
        <v>1366</v>
      </c>
      <c r="D266" s="95" t="s">
        <v>1367</v>
      </c>
      <c r="E266" s="80"/>
      <c r="F266" s="81" t="s">
        <v>1368</v>
      </c>
      <c r="G266" s="78" t="s">
        <v>1369</v>
      </c>
      <c r="H266" s="82" t="s">
        <v>1370</v>
      </c>
      <c r="I266" s="83"/>
      <c r="J266" s="84"/>
    </row>
    <row r="267" spans="1:10" ht="15" customHeight="1">
      <c r="A267" s="76"/>
      <c r="B267" s="90" t="s">
        <v>1161</v>
      </c>
      <c r="C267" s="91" t="s">
        <v>1162</v>
      </c>
      <c r="D267" s="92" t="s">
        <v>1163</v>
      </c>
      <c r="E267" s="80"/>
      <c r="F267" s="81" t="s">
        <v>1371</v>
      </c>
      <c r="G267" s="78" t="s">
        <v>1372</v>
      </c>
      <c r="H267" s="82" t="s">
        <v>1373</v>
      </c>
      <c r="I267" s="83"/>
      <c r="J267" s="84"/>
    </row>
    <row r="268" spans="1:10" ht="15" customHeight="1">
      <c r="A268" s="76"/>
      <c r="B268" s="90" t="s">
        <v>830</v>
      </c>
      <c r="C268" s="91" t="s">
        <v>831</v>
      </c>
      <c r="D268" s="92" t="s">
        <v>832</v>
      </c>
      <c r="E268" s="80"/>
      <c r="F268" s="81" t="s">
        <v>1374</v>
      </c>
      <c r="G268" s="78" t="s">
        <v>1375</v>
      </c>
      <c r="H268" s="82" t="s">
        <v>1376</v>
      </c>
      <c r="I268" s="83"/>
      <c r="J268" s="84"/>
    </row>
    <row r="269" spans="1:10" ht="15" customHeight="1">
      <c r="A269" s="76"/>
      <c r="B269" s="90" t="s">
        <v>279</v>
      </c>
      <c r="C269" s="91" t="s">
        <v>280</v>
      </c>
      <c r="D269" s="92" t="s">
        <v>281</v>
      </c>
      <c r="E269" s="80"/>
      <c r="F269" s="81" t="s">
        <v>1377</v>
      </c>
      <c r="G269" s="78" t="s">
        <v>1378</v>
      </c>
      <c r="H269" s="82" t="s">
        <v>1379</v>
      </c>
      <c r="I269" s="83"/>
      <c r="J269" s="84"/>
    </row>
    <row r="270" spans="1:10" ht="15" customHeight="1">
      <c r="A270" s="76"/>
      <c r="B270" s="90" t="s">
        <v>315</v>
      </c>
      <c r="C270" s="91" t="s">
        <v>316</v>
      </c>
      <c r="D270" s="92" t="s">
        <v>317</v>
      </c>
      <c r="E270" s="80"/>
      <c r="F270" s="81" t="s">
        <v>1380</v>
      </c>
      <c r="G270" s="78" t="s">
        <v>1381</v>
      </c>
      <c r="H270" s="82" t="s">
        <v>1382</v>
      </c>
      <c r="I270" s="83"/>
      <c r="J270" s="84"/>
    </row>
    <row r="271" spans="1:10" ht="15" customHeight="1">
      <c r="A271" s="76"/>
      <c r="B271" s="90" t="s">
        <v>1011</v>
      </c>
      <c r="C271" s="91" t="s">
        <v>1012</v>
      </c>
      <c r="D271" s="92" t="s">
        <v>1013</v>
      </c>
      <c r="E271" s="80"/>
      <c r="F271" s="81" t="s">
        <v>1383</v>
      </c>
      <c r="G271" s="78" t="s">
        <v>1384</v>
      </c>
      <c r="H271" s="82" t="s">
        <v>1385</v>
      </c>
      <c r="I271" s="83"/>
      <c r="J271" s="84"/>
    </row>
    <row r="272" spans="1:10" ht="15" customHeight="1">
      <c r="A272" s="76"/>
      <c r="B272" s="90" t="s">
        <v>929</v>
      </c>
      <c r="C272" s="91" t="s">
        <v>930</v>
      </c>
      <c r="D272" s="92" t="s">
        <v>931</v>
      </c>
      <c r="E272" s="80"/>
      <c r="F272" s="81" t="s">
        <v>1386</v>
      </c>
      <c r="G272" s="78" t="s">
        <v>1387</v>
      </c>
      <c r="H272" s="82" t="s">
        <v>1388</v>
      </c>
      <c r="I272" s="83"/>
      <c r="J272" s="84"/>
    </row>
    <row r="273" spans="1:10" ht="15" customHeight="1">
      <c r="A273" s="76"/>
      <c r="B273" s="90" t="s">
        <v>780</v>
      </c>
      <c r="C273" s="91" t="s">
        <v>781</v>
      </c>
      <c r="D273" s="92" t="s">
        <v>782</v>
      </c>
      <c r="E273" s="80"/>
      <c r="F273" s="81" t="s">
        <v>1389</v>
      </c>
      <c r="G273" s="78" t="s">
        <v>1390</v>
      </c>
      <c r="H273" s="82" t="s">
        <v>1391</v>
      </c>
      <c r="I273" s="83"/>
      <c r="J273" s="84"/>
    </row>
    <row r="274" spans="1:10" ht="15" customHeight="1">
      <c r="A274" s="76"/>
      <c r="B274" s="90" t="s">
        <v>845</v>
      </c>
      <c r="C274" s="91" t="s">
        <v>846</v>
      </c>
      <c r="D274" s="92" t="s">
        <v>847</v>
      </c>
      <c r="E274" s="80"/>
      <c r="F274" s="81" t="s">
        <v>1392</v>
      </c>
      <c r="G274" s="78" t="s">
        <v>1393</v>
      </c>
      <c r="H274" s="82"/>
      <c r="I274" s="83"/>
      <c r="J274" s="84"/>
    </row>
    <row r="275" spans="1:10" ht="15" customHeight="1">
      <c r="A275" s="76"/>
      <c r="B275" s="90" t="s">
        <v>1394</v>
      </c>
      <c r="C275" s="91" t="s">
        <v>1395</v>
      </c>
      <c r="D275" s="92" t="s">
        <v>1396</v>
      </c>
      <c r="E275" s="80"/>
      <c r="F275" s="81" t="s">
        <v>641</v>
      </c>
      <c r="G275" s="78" t="s">
        <v>642</v>
      </c>
      <c r="H275" s="82" t="s">
        <v>643</v>
      </c>
      <c r="I275" s="83"/>
      <c r="J275" s="84"/>
    </row>
    <row r="276" spans="1:10" ht="15" customHeight="1">
      <c r="A276" s="76"/>
      <c r="B276" s="90" t="s">
        <v>1397</v>
      </c>
      <c r="C276" s="91" t="s">
        <v>1398</v>
      </c>
      <c r="D276" s="92" t="s">
        <v>1399</v>
      </c>
      <c r="E276" s="80"/>
      <c r="F276" s="81" t="s">
        <v>647</v>
      </c>
      <c r="G276" s="78" t="s">
        <v>648</v>
      </c>
      <c r="H276" s="82" t="s">
        <v>649</v>
      </c>
      <c r="I276" s="83"/>
      <c r="J276" s="84"/>
    </row>
    <row r="277" spans="1:10" ht="15" customHeight="1">
      <c r="A277" s="76"/>
      <c r="B277" s="90" t="s">
        <v>1300</v>
      </c>
      <c r="C277" s="91" t="s">
        <v>1301</v>
      </c>
      <c r="D277" s="92" t="s">
        <v>1302</v>
      </c>
      <c r="E277" s="80"/>
      <c r="F277" s="81" t="s">
        <v>653</v>
      </c>
      <c r="G277" s="78" t="s">
        <v>654</v>
      </c>
      <c r="H277" s="82" t="s">
        <v>655</v>
      </c>
      <c r="I277" s="83"/>
      <c r="J277" s="84"/>
    </row>
    <row r="278" spans="1:10" ht="15" customHeight="1">
      <c r="A278" s="76"/>
      <c r="B278" s="90" t="s">
        <v>1400</v>
      </c>
      <c r="C278" s="91" t="s">
        <v>1401</v>
      </c>
      <c r="D278" s="92" t="s">
        <v>1402</v>
      </c>
      <c r="E278" s="80"/>
      <c r="F278" s="81" t="s">
        <v>721</v>
      </c>
      <c r="G278" s="78" t="s">
        <v>722</v>
      </c>
      <c r="H278" s="82" t="s">
        <v>723</v>
      </c>
      <c r="I278" s="83"/>
      <c r="J278" s="84"/>
    </row>
    <row r="279" spans="1:10" ht="15" customHeight="1">
      <c r="A279" s="76"/>
      <c r="B279" s="90" t="s">
        <v>1403</v>
      </c>
      <c r="C279" s="91" t="s">
        <v>1404</v>
      </c>
      <c r="D279" s="92" t="s">
        <v>1405</v>
      </c>
      <c r="E279" s="80"/>
      <c r="F279" s="81" t="s">
        <v>1406</v>
      </c>
      <c r="G279" s="78" t="s">
        <v>1407</v>
      </c>
      <c r="H279" s="82" t="s">
        <v>1408</v>
      </c>
      <c r="I279" s="83"/>
      <c r="J279" s="84"/>
    </row>
    <row r="280" spans="1:10" ht="15" customHeight="1">
      <c r="A280" s="76"/>
      <c r="B280" s="90" t="s">
        <v>1312</v>
      </c>
      <c r="C280" s="91" t="s">
        <v>1313</v>
      </c>
      <c r="D280" s="92" t="s">
        <v>1314</v>
      </c>
      <c r="E280" s="80"/>
      <c r="F280" s="81" t="s">
        <v>1324</v>
      </c>
      <c r="G280" s="78" t="s">
        <v>1325</v>
      </c>
      <c r="H280" s="82" t="s">
        <v>1326</v>
      </c>
      <c r="I280" s="83"/>
      <c r="J280" s="84"/>
    </row>
    <row r="281" spans="1:10" ht="15" customHeight="1">
      <c r="A281" s="76"/>
      <c r="B281" s="90" t="s">
        <v>1409</v>
      </c>
      <c r="C281" s="91" t="s">
        <v>1410</v>
      </c>
      <c r="D281" s="92" t="s">
        <v>1411</v>
      </c>
      <c r="E281" s="80"/>
      <c r="F281" s="81" t="s">
        <v>1412</v>
      </c>
      <c r="G281" s="78" t="s">
        <v>1413</v>
      </c>
      <c r="H281" s="82" t="s">
        <v>1414</v>
      </c>
      <c r="I281" s="83"/>
      <c r="J281" s="84"/>
    </row>
    <row r="282" spans="1:10" ht="15" customHeight="1">
      <c r="A282" s="76"/>
      <c r="B282" s="90" t="s">
        <v>201</v>
      </c>
      <c r="C282" s="91" t="s">
        <v>202</v>
      </c>
      <c r="D282" s="92" t="s">
        <v>203</v>
      </c>
      <c r="E282" s="80"/>
      <c r="F282" s="81" t="s">
        <v>1255</v>
      </c>
      <c r="G282" s="78" t="s">
        <v>1256</v>
      </c>
      <c r="H282" s="82" t="s">
        <v>1257</v>
      </c>
      <c r="I282" s="83"/>
      <c r="J282" s="84"/>
    </row>
    <row r="283" spans="1:10" ht="15" customHeight="1">
      <c r="A283" s="76"/>
      <c r="B283" s="90" t="s">
        <v>1141</v>
      </c>
      <c r="C283" s="91" t="s">
        <v>1142</v>
      </c>
      <c r="D283" s="92" t="s">
        <v>1143</v>
      </c>
      <c r="E283" s="80"/>
      <c r="F283" s="81" t="s">
        <v>1415</v>
      </c>
      <c r="G283" s="78" t="s">
        <v>1416</v>
      </c>
      <c r="H283" s="82" t="s">
        <v>1417</v>
      </c>
      <c r="I283" s="83"/>
      <c r="J283" s="84"/>
    </row>
    <row r="284" spans="1:10" ht="15" customHeight="1">
      <c r="A284" s="76"/>
      <c r="B284" s="90" t="s">
        <v>1418</v>
      </c>
      <c r="C284" s="91" t="s">
        <v>1419</v>
      </c>
      <c r="D284" s="92" t="s">
        <v>1420</v>
      </c>
      <c r="E284" s="80"/>
      <c r="F284" s="81" t="s">
        <v>1421</v>
      </c>
      <c r="G284" s="78" t="s">
        <v>1422</v>
      </c>
      <c r="H284" s="82" t="s">
        <v>1423</v>
      </c>
      <c r="I284" s="83"/>
      <c r="J284" s="84"/>
    </row>
    <row r="285" spans="1:10" ht="15" customHeight="1">
      <c r="A285" s="76"/>
      <c r="B285" s="93" t="s">
        <v>1424</v>
      </c>
      <c r="C285" s="94" t="s">
        <v>1425</v>
      </c>
      <c r="D285" s="95" t="s">
        <v>1426</v>
      </c>
      <c r="E285" s="80"/>
      <c r="F285" s="81" t="s">
        <v>707</v>
      </c>
      <c r="G285" s="78" t="s">
        <v>708</v>
      </c>
      <c r="H285" s="82" t="s">
        <v>709</v>
      </c>
      <c r="I285" s="83"/>
      <c r="J285" s="84"/>
    </row>
    <row r="286" spans="1:10" ht="15" customHeight="1">
      <c r="A286" s="76"/>
      <c r="B286" s="90" t="s">
        <v>1427</v>
      </c>
      <c r="C286" s="91" t="s">
        <v>1428</v>
      </c>
      <c r="D286" s="92" t="s">
        <v>1429</v>
      </c>
      <c r="E286" s="80"/>
      <c r="F286" s="81" t="s">
        <v>1430</v>
      </c>
      <c r="G286" s="78" t="s">
        <v>1431</v>
      </c>
      <c r="H286" s="82" t="s">
        <v>1432</v>
      </c>
      <c r="I286" s="83"/>
      <c r="J286" s="84"/>
    </row>
    <row r="287" spans="1:10" ht="15" customHeight="1">
      <c r="A287" s="76"/>
      <c r="B287" s="90" t="s">
        <v>249</v>
      </c>
      <c r="C287" s="91" t="s">
        <v>250</v>
      </c>
      <c r="D287" s="92" t="s">
        <v>251</v>
      </c>
      <c r="E287" s="80"/>
      <c r="F287" s="81" t="s">
        <v>529</v>
      </c>
      <c r="G287" s="78" t="s">
        <v>530</v>
      </c>
      <c r="H287" s="82" t="s">
        <v>531</v>
      </c>
      <c r="I287" s="83"/>
      <c r="J287" s="84"/>
    </row>
    <row r="288" spans="1:10" ht="15" customHeight="1">
      <c r="A288" s="76"/>
      <c r="B288" s="90" t="s">
        <v>219</v>
      </c>
      <c r="C288" s="91" t="s">
        <v>220</v>
      </c>
      <c r="D288" s="92" t="s">
        <v>221</v>
      </c>
      <c r="E288" s="80"/>
      <c r="F288" s="81" t="s">
        <v>1433</v>
      </c>
      <c r="G288" s="78" t="s">
        <v>1434</v>
      </c>
      <c r="H288" s="82" t="s">
        <v>1435</v>
      </c>
      <c r="I288" s="83"/>
      <c r="J288" s="84"/>
    </row>
    <row r="289" spans="1:10" ht="15" customHeight="1">
      <c r="A289" s="76"/>
      <c r="B289" s="93" t="s">
        <v>1194</v>
      </c>
      <c r="C289" s="94" t="s">
        <v>1195</v>
      </c>
      <c r="D289" s="95" t="s">
        <v>1196</v>
      </c>
      <c r="E289" s="86"/>
      <c r="F289" s="81" t="s">
        <v>422</v>
      </c>
      <c r="G289" s="78" t="s">
        <v>423</v>
      </c>
      <c r="H289" s="82" t="s">
        <v>424</v>
      </c>
      <c r="I289" s="83"/>
      <c r="J289" s="84"/>
    </row>
    <row r="290" spans="1:10" ht="15" customHeight="1">
      <c r="A290" s="76"/>
      <c r="B290" s="90" t="s">
        <v>1436</v>
      </c>
      <c r="C290" s="91" t="s">
        <v>1437</v>
      </c>
      <c r="D290" s="92" t="s">
        <v>1438</v>
      </c>
      <c r="E290" s="80"/>
      <c r="F290" s="81" t="s">
        <v>428</v>
      </c>
      <c r="G290" s="78" t="s">
        <v>429</v>
      </c>
      <c r="H290" s="82" t="s">
        <v>430</v>
      </c>
      <c r="I290" s="83"/>
      <c r="J290" s="84"/>
    </row>
    <row r="291" spans="1:10" ht="15" customHeight="1">
      <c r="A291" s="76"/>
      <c r="B291" s="90" t="s">
        <v>1439</v>
      </c>
      <c r="C291" s="91" t="s">
        <v>1440</v>
      </c>
      <c r="D291" s="92" t="s">
        <v>1441</v>
      </c>
      <c r="E291" s="80"/>
      <c r="F291" s="81" t="s">
        <v>434</v>
      </c>
      <c r="G291" s="78" t="s">
        <v>435</v>
      </c>
      <c r="H291" s="82" t="s">
        <v>436</v>
      </c>
      <c r="I291" s="83"/>
      <c r="J291" s="84"/>
    </row>
    <row r="292" spans="1:10" ht="15" customHeight="1">
      <c r="A292" s="76"/>
      <c r="B292" s="93" t="s">
        <v>971</v>
      </c>
      <c r="C292" s="94" t="s">
        <v>972</v>
      </c>
      <c r="D292" s="95" t="s">
        <v>973</v>
      </c>
      <c r="E292" s="86"/>
      <c r="F292" s="81" t="s">
        <v>1002</v>
      </c>
      <c r="G292" s="78" t="s">
        <v>1003</v>
      </c>
      <c r="H292" s="82" t="s">
        <v>1004</v>
      </c>
      <c r="I292" s="83"/>
      <c r="J292" s="84"/>
    </row>
    <row r="293" spans="1:10" ht="15" customHeight="1">
      <c r="A293" s="76"/>
      <c r="B293" s="90" t="s">
        <v>999</v>
      </c>
      <c r="C293" s="91" t="s">
        <v>1000</v>
      </c>
      <c r="D293" s="92" t="s">
        <v>1001</v>
      </c>
      <c r="E293" s="80"/>
      <c r="F293" s="81" t="s">
        <v>1442</v>
      </c>
      <c r="G293" s="78" t="s">
        <v>1443</v>
      </c>
      <c r="H293" s="82" t="s">
        <v>1444</v>
      </c>
      <c r="I293" s="83"/>
      <c r="J293" s="84"/>
    </row>
    <row r="294" spans="1:10" ht="15" customHeight="1">
      <c r="A294" s="76"/>
      <c r="B294" s="90" t="s">
        <v>1207</v>
      </c>
      <c r="C294" s="91" t="s">
        <v>1208</v>
      </c>
      <c r="D294" s="92" t="s">
        <v>1209</v>
      </c>
      <c r="E294" s="80"/>
      <c r="F294" s="81" t="s">
        <v>1445</v>
      </c>
      <c r="G294" s="78" t="s">
        <v>1446</v>
      </c>
      <c r="H294" s="82" t="s">
        <v>1447</v>
      </c>
      <c r="I294" s="83"/>
      <c r="J294" s="84"/>
    </row>
    <row r="295" spans="1:10" ht="15" customHeight="1">
      <c r="A295" s="76"/>
      <c r="B295" s="90" t="s">
        <v>1200</v>
      </c>
      <c r="C295" s="91" t="s">
        <v>1201</v>
      </c>
      <c r="D295" s="92" t="s">
        <v>1202</v>
      </c>
      <c r="E295" s="80"/>
      <c r="F295" s="81" t="s">
        <v>1357</v>
      </c>
      <c r="G295" s="78" t="s">
        <v>1358</v>
      </c>
      <c r="H295" s="82" t="s">
        <v>1359</v>
      </c>
      <c r="I295" s="83"/>
      <c r="J295" s="84"/>
    </row>
    <row r="296" spans="1:10" ht="15" customHeight="1">
      <c r="A296" s="76"/>
      <c r="B296" s="90" t="s">
        <v>1206</v>
      </c>
      <c r="C296" s="91" t="s">
        <v>1201</v>
      </c>
      <c r="D296" s="92" t="s">
        <v>1202</v>
      </c>
      <c r="E296" s="80"/>
      <c r="F296" s="81" t="s">
        <v>739</v>
      </c>
      <c r="G296" s="78" t="s">
        <v>740</v>
      </c>
      <c r="H296" s="82" t="s">
        <v>741</v>
      </c>
      <c r="I296" s="83"/>
      <c r="J296" s="84"/>
    </row>
    <row r="297" spans="1:10" ht="15" customHeight="1">
      <c r="A297" s="76"/>
      <c r="B297" s="90" t="s">
        <v>977</v>
      </c>
      <c r="C297" s="91" t="s">
        <v>978</v>
      </c>
      <c r="D297" s="92" t="s">
        <v>979</v>
      </c>
      <c r="E297" s="80"/>
      <c r="F297" s="81" t="s">
        <v>300</v>
      </c>
      <c r="G297" s="78" t="s">
        <v>301</v>
      </c>
      <c r="H297" s="82" t="s">
        <v>302</v>
      </c>
      <c r="I297" s="83"/>
      <c r="J297" s="84"/>
    </row>
    <row r="298" spans="1:10" ht="15" customHeight="1">
      <c r="A298" s="76"/>
      <c r="B298" s="90" t="s">
        <v>983</v>
      </c>
      <c r="C298" s="91" t="s">
        <v>978</v>
      </c>
      <c r="D298" s="92" t="s">
        <v>979</v>
      </c>
      <c r="E298" s="80"/>
      <c r="F298" s="81" t="s">
        <v>1303</v>
      </c>
      <c r="G298" s="78" t="s">
        <v>1304</v>
      </c>
      <c r="H298" s="82" t="s">
        <v>1305</v>
      </c>
      <c r="I298" s="83"/>
      <c r="J298" s="84"/>
    </row>
    <row r="299" spans="1:10" ht="15" customHeight="1">
      <c r="A299" s="76"/>
      <c r="B299" s="90" t="s">
        <v>987</v>
      </c>
      <c r="C299" s="91" t="s">
        <v>978</v>
      </c>
      <c r="D299" s="92" t="s">
        <v>988</v>
      </c>
      <c r="E299" s="80"/>
      <c r="F299" s="81" t="s">
        <v>1448</v>
      </c>
      <c r="G299" s="78" t="s">
        <v>1449</v>
      </c>
      <c r="H299" s="82" t="s">
        <v>1450</v>
      </c>
      <c r="I299" s="83"/>
      <c r="J299" s="84"/>
    </row>
    <row r="300" spans="1:10" ht="15" customHeight="1">
      <c r="A300" s="76"/>
      <c r="B300" s="90" t="s">
        <v>992</v>
      </c>
      <c r="C300" s="91" t="s">
        <v>978</v>
      </c>
      <c r="D300" s="92" t="s">
        <v>979</v>
      </c>
      <c r="E300" s="80"/>
      <c r="F300" s="81" t="s">
        <v>294</v>
      </c>
      <c r="G300" s="78" t="s">
        <v>295</v>
      </c>
      <c r="H300" s="82" t="s">
        <v>296</v>
      </c>
      <c r="I300" s="83"/>
      <c r="J300" s="84"/>
    </row>
    <row r="301" spans="1:10" ht="15" customHeight="1">
      <c r="A301" s="76"/>
      <c r="B301" s="90" t="s">
        <v>995</v>
      </c>
      <c r="C301" s="91" t="s">
        <v>978</v>
      </c>
      <c r="D301" s="92" t="s">
        <v>979</v>
      </c>
      <c r="E301" s="80"/>
      <c r="F301" s="81" t="s">
        <v>1451</v>
      </c>
      <c r="G301" s="78" t="s">
        <v>1452</v>
      </c>
      <c r="H301" s="82" t="s">
        <v>1453</v>
      </c>
      <c r="I301" s="83"/>
      <c r="J301" s="84"/>
    </row>
    <row r="302" spans="1:10" ht="15" customHeight="1">
      <c r="A302" s="76"/>
      <c r="B302" s="90" t="s">
        <v>1454</v>
      </c>
      <c r="C302" s="91" t="s">
        <v>1455</v>
      </c>
      <c r="D302" s="92" t="s">
        <v>1456</v>
      </c>
      <c r="E302" s="80"/>
      <c r="F302" s="81" t="s">
        <v>1197</v>
      </c>
      <c r="G302" s="78" t="s">
        <v>1198</v>
      </c>
      <c r="H302" s="82" t="s">
        <v>1199</v>
      </c>
      <c r="I302" s="83"/>
      <c r="J302" s="84"/>
    </row>
    <row r="303" spans="1:10" ht="15" customHeight="1">
      <c r="A303" s="76"/>
      <c r="B303" s="90" t="s">
        <v>1336</v>
      </c>
      <c r="C303" s="91" t="s">
        <v>1337</v>
      </c>
      <c r="D303" s="92" t="s">
        <v>1338</v>
      </c>
      <c r="E303" s="80"/>
      <c r="F303" s="81" t="s">
        <v>1457</v>
      </c>
      <c r="G303" s="78" t="s">
        <v>1458</v>
      </c>
      <c r="H303" s="82" t="s">
        <v>1459</v>
      </c>
      <c r="I303" s="83"/>
      <c r="J303" s="84"/>
    </row>
    <row r="304" spans="1:10" ht="15" customHeight="1">
      <c r="A304" s="76"/>
      <c r="B304" s="90" t="s">
        <v>638</v>
      </c>
      <c r="C304" s="91" t="s">
        <v>639</v>
      </c>
      <c r="D304" s="92" t="s">
        <v>640</v>
      </c>
      <c r="E304" s="80"/>
      <c r="F304" s="81" t="s">
        <v>1234</v>
      </c>
      <c r="G304" s="78" t="s">
        <v>1235</v>
      </c>
      <c r="H304" s="82" t="s">
        <v>1236</v>
      </c>
      <c r="I304" s="83"/>
      <c r="J304" s="84"/>
    </row>
    <row r="305" spans="1:10" ht="15" customHeight="1">
      <c r="A305" s="76"/>
      <c r="B305" s="90" t="s">
        <v>1460</v>
      </c>
      <c r="C305" s="91" t="s">
        <v>1461</v>
      </c>
      <c r="D305" s="92" t="s">
        <v>1462</v>
      </c>
      <c r="E305" s="80"/>
      <c r="F305" s="81" t="s">
        <v>1102</v>
      </c>
      <c r="G305" s="78" t="s">
        <v>1103</v>
      </c>
      <c r="H305" s="82" t="s">
        <v>1104</v>
      </c>
      <c r="I305" s="83"/>
      <c r="J305" s="84"/>
    </row>
    <row r="306" spans="1:10" ht="15" customHeight="1">
      <c r="A306" s="76"/>
      <c r="B306" s="93" t="s">
        <v>1463</v>
      </c>
      <c r="C306" s="94" t="s">
        <v>1464</v>
      </c>
      <c r="D306" s="95" t="s">
        <v>1465</v>
      </c>
      <c r="E306" s="86"/>
      <c r="F306" s="81" t="s">
        <v>446</v>
      </c>
      <c r="G306" s="78" t="s">
        <v>447</v>
      </c>
      <c r="H306" s="82" t="s">
        <v>448</v>
      </c>
      <c r="I306" s="83"/>
      <c r="J306" s="84"/>
    </row>
    <row r="307" spans="1:10" ht="15" customHeight="1">
      <c r="A307" s="76"/>
      <c r="B307" s="90" t="s">
        <v>1466</v>
      </c>
      <c r="C307" s="91" t="s">
        <v>1467</v>
      </c>
      <c r="D307" s="92" t="s">
        <v>1468</v>
      </c>
      <c r="E307" s="80"/>
      <c r="F307" s="81" t="s">
        <v>1439</v>
      </c>
      <c r="G307" s="78" t="s">
        <v>1440</v>
      </c>
      <c r="H307" s="82" t="s">
        <v>1441</v>
      </c>
      <c r="I307" s="83"/>
      <c r="J307" s="84"/>
    </row>
    <row r="308" spans="1:10" ht="15" customHeight="1">
      <c r="A308" s="76"/>
      <c r="B308" s="93" t="s">
        <v>1469</v>
      </c>
      <c r="C308" s="94" t="s">
        <v>1470</v>
      </c>
      <c r="D308" s="95" t="s">
        <v>1471</v>
      </c>
      <c r="E308" s="86"/>
      <c r="F308" s="81" t="s">
        <v>1472</v>
      </c>
      <c r="G308" s="78" t="s">
        <v>1473</v>
      </c>
      <c r="H308" s="82" t="s">
        <v>1474</v>
      </c>
      <c r="I308" s="83"/>
      <c r="J308" s="84"/>
    </row>
    <row r="309" spans="1:10" ht="15" customHeight="1">
      <c r="A309" s="76"/>
      <c r="B309" s="90" t="s">
        <v>1475</v>
      </c>
      <c r="C309" s="91" t="s">
        <v>1476</v>
      </c>
      <c r="D309" s="92" t="s">
        <v>1477</v>
      </c>
      <c r="E309" s="80"/>
      <c r="F309" s="81" t="s">
        <v>1478</v>
      </c>
      <c r="G309" s="78" t="s">
        <v>1479</v>
      </c>
      <c r="H309" s="82" t="s">
        <v>1480</v>
      </c>
      <c r="I309" s="83"/>
      <c r="J309" s="84"/>
    </row>
    <row r="310" spans="1:10" ht="15" customHeight="1">
      <c r="A310" s="76"/>
      <c r="B310" s="93" t="s">
        <v>1481</v>
      </c>
      <c r="C310" s="94" t="s">
        <v>1482</v>
      </c>
      <c r="D310" s="95" t="s">
        <v>1483</v>
      </c>
      <c r="E310" s="86"/>
      <c r="F310" s="81" t="s">
        <v>585</v>
      </c>
      <c r="G310" s="78" t="s">
        <v>586</v>
      </c>
      <c r="H310" s="82" t="s">
        <v>587</v>
      </c>
      <c r="I310" s="83"/>
      <c r="J310" s="84"/>
    </row>
    <row r="311" spans="1:10" ht="15" customHeight="1">
      <c r="A311" s="76"/>
      <c r="B311" s="90" t="s">
        <v>1484</v>
      </c>
      <c r="C311" s="91" t="s">
        <v>1485</v>
      </c>
      <c r="D311" s="92" t="s">
        <v>1486</v>
      </c>
      <c r="E311" s="80"/>
      <c r="F311" s="81" t="s">
        <v>593</v>
      </c>
      <c r="G311" s="78" t="s">
        <v>594</v>
      </c>
      <c r="H311" s="82" t="s">
        <v>595</v>
      </c>
      <c r="I311" s="83"/>
      <c r="J311" s="84"/>
    </row>
    <row r="312" spans="1:10" ht="15" customHeight="1">
      <c r="A312" s="76"/>
      <c r="B312" s="90" t="s">
        <v>959</v>
      </c>
      <c r="C312" s="91" t="s">
        <v>960</v>
      </c>
      <c r="D312" s="92" t="s">
        <v>961</v>
      </c>
      <c r="E312" s="80"/>
      <c r="F312" s="81" t="s">
        <v>1067</v>
      </c>
      <c r="G312" s="78" t="s">
        <v>1068</v>
      </c>
      <c r="H312" s="82" t="s">
        <v>1069</v>
      </c>
      <c r="I312" s="83"/>
      <c r="J312" s="84"/>
    </row>
    <row r="313" spans="1:10" ht="15" customHeight="1">
      <c r="A313" s="76"/>
      <c r="B313" s="93" t="s">
        <v>881</v>
      </c>
      <c r="C313" s="94" t="s">
        <v>882</v>
      </c>
      <c r="D313" s="95" t="s">
        <v>883</v>
      </c>
      <c r="E313" s="86"/>
      <c r="F313" s="81" t="s">
        <v>1079</v>
      </c>
      <c r="G313" s="78" t="s">
        <v>1080</v>
      </c>
      <c r="H313" s="82" t="s">
        <v>1081</v>
      </c>
      <c r="I313" s="83"/>
      <c r="J313" s="84"/>
    </row>
    <row r="314" spans="1:10" ht="15" customHeight="1">
      <c r="A314" s="76"/>
      <c r="B314" s="90" t="s">
        <v>893</v>
      </c>
      <c r="C314" s="91" t="s">
        <v>894</v>
      </c>
      <c r="D314" s="92" t="s">
        <v>895</v>
      </c>
      <c r="E314" s="80"/>
      <c r="F314" s="81" t="s">
        <v>1073</v>
      </c>
      <c r="G314" s="78" t="s">
        <v>1074</v>
      </c>
      <c r="H314" s="82" t="s">
        <v>1075</v>
      </c>
      <c r="I314" s="83"/>
      <c r="J314" s="84"/>
    </row>
    <row r="315" spans="1:10" ht="15" customHeight="1">
      <c r="A315" s="76"/>
      <c r="B315" s="90" t="s">
        <v>899</v>
      </c>
      <c r="C315" s="91" t="s">
        <v>900</v>
      </c>
      <c r="D315" s="92" t="s">
        <v>901</v>
      </c>
      <c r="E315" s="80"/>
      <c r="F315" s="81" t="s">
        <v>1487</v>
      </c>
      <c r="G315" s="78" t="s">
        <v>1488</v>
      </c>
      <c r="H315" s="82" t="s">
        <v>1489</v>
      </c>
      <c r="I315" s="83"/>
      <c r="J315" s="84"/>
    </row>
    <row r="316" spans="1:10" ht="15" customHeight="1">
      <c r="A316" s="76"/>
      <c r="B316" s="90" t="s">
        <v>905</v>
      </c>
      <c r="C316" s="91" t="s">
        <v>906</v>
      </c>
      <c r="D316" s="92" t="s">
        <v>907</v>
      </c>
      <c r="E316" s="80"/>
      <c r="F316" s="81" t="s">
        <v>1490</v>
      </c>
      <c r="G316" s="78" t="s">
        <v>1491</v>
      </c>
      <c r="H316" s="82" t="s">
        <v>1492</v>
      </c>
      <c r="I316" s="83"/>
      <c r="J316" s="84"/>
    </row>
    <row r="317" spans="1:10" ht="15" customHeight="1">
      <c r="A317" s="76"/>
      <c r="B317" s="90" t="s">
        <v>887</v>
      </c>
      <c r="C317" s="91" t="s">
        <v>888</v>
      </c>
      <c r="D317" s="92" t="s">
        <v>889</v>
      </c>
      <c r="E317" s="80"/>
      <c r="F317" s="81" t="s">
        <v>440</v>
      </c>
      <c r="G317" s="78" t="s">
        <v>441</v>
      </c>
      <c r="H317" s="82" t="s">
        <v>442</v>
      </c>
      <c r="I317" s="83"/>
      <c r="J317" s="84"/>
    </row>
    <row r="318" spans="1:10" ht="15" customHeight="1">
      <c r="A318" s="76"/>
      <c r="B318" s="90" t="s">
        <v>487</v>
      </c>
      <c r="C318" s="91" t="s">
        <v>488</v>
      </c>
      <c r="D318" s="92" t="s">
        <v>483</v>
      </c>
      <c r="E318" s="80"/>
      <c r="F318" s="81" t="s">
        <v>920</v>
      </c>
      <c r="G318" s="78" t="s">
        <v>921</v>
      </c>
      <c r="H318" s="82" t="s">
        <v>922</v>
      </c>
      <c r="I318" s="83"/>
      <c r="J318" s="84"/>
    </row>
    <row r="319" spans="1:10" ht="15" customHeight="1">
      <c r="A319" s="76"/>
      <c r="B319" s="90" t="s">
        <v>476</v>
      </c>
      <c r="C319" s="91" t="s">
        <v>477</v>
      </c>
      <c r="D319" s="92" t="s">
        <v>478</v>
      </c>
      <c r="E319" s="80"/>
      <c r="F319" s="81" t="s">
        <v>506</v>
      </c>
      <c r="G319" s="78" t="s">
        <v>507</v>
      </c>
      <c r="H319" s="82" t="s">
        <v>508</v>
      </c>
      <c r="I319" s="83"/>
      <c r="J319" s="84"/>
    </row>
    <row r="320" spans="1:10" ht="15" customHeight="1">
      <c r="A320" s="76"/>
      <c r="B320" s="90" t="s">
        <v>482</v>
      </c>
      <c r="C320" s="91" t="s">
        <v>477</v>
      </c>
      <c r="D320" s="92" t="s">
        <v>483</v>
      </c>
      <c r="E320" s="80"/>
      <c r="F320" s="81" t="s">
        <v>1493</v>
      </c>
      <c r="G320" s="78" t="s">
        <v>1494</v>
      </c>
      <c r="H320" s="82" t="s">
        <v>1495</v>
      </c>
      <c r="I320" s="83"/>
      <c r="J320" s="84"/>
    </row>
    <row r="321" spans="1:10" ht="15" customHeight="1">
      <c r="A321" s="76"/>
      <c r="B321" s="90" t="s">
        <v>470</v>
      </c>
      <c r="C321" s="91" t="s">
        <v>471</v>
      </c>
      <c r="D321" s="92" t="s">
        <v>472</v>
      </c>
      <c r="E321" s="80"/>
      <c r="F321" s="81" t="s">
        <v>1029</v>
      </c>
      <c r="G321" s="78" t="s">
        <v>1030</v>
      </c>
      <c r="H321" s="82" t="s">
        <v>1031</v>
      </c>
      <c r="I321" s="83"/>
      <c r="J321" s="84"/>
    </row>
    <row r="322" spans="1:10" ht="15" customHeight="1">
      <c r="A322" s="76"/>
      <c r="B322" s="90" t="s">
        <v>632</v>
      </c>
      <c r="C322" s="91" t="s">
        <v>633</v>
      </c>
      <c r="D322" s="92" t="s">
        <v>634</v>
      </c>
      <c r="E322" s="80"/>
      <c r="F322" s="81" t="s">
        <v>1041</v>
      </c>
      <c r="G322" s="78" t="s">
        <v>1042</v>
      </c>
      <c r="H322" s="82" t="s">
        <v>1043</v>
      </c>
      <c r="I322" s="83"/>
      <c r="J322" s="84"/>
    </row>
    <row r="323" spans="1:10" ht="15" customHeight="1">
      <c r="A323" s="76"/>
      <c r="B323" s="93" t="s">
        <v>1496</v>
      </c>
      <c r="C323" s="94" t="s">
        <v>1497</v>
      </c>
      <c r="D323" s="95" t="s">
        <v>1498</v>
      </c>
      <c r="E323" s="86"/>
      <c r="F323" s="81" t="s">
        <v>1035</v>
      </c>
      <c r="G323" s="78" t="s">
        <v>1036</v>
      </c>
      <c r="H323" s="82" t="s">
        <v>1037</v>
      </c>
      <c r="I323" s="83"/>
      <c r="J323" s="84"/>
    </row>
    <row r="324" spans="1:10" ht="15" customHeight="1">
      <c r="A324" s="76"/>
      <c r="B324" s="90" t="s">
        <v>1499</v>
      </c>
      <c r="C324" s="91" t="s">
        <v>1500</v>
      </c>
      <c r="D324" s="92" t="s">
        <v>1501</v>
      </c>
      <c r="E324" s="80"/>
      <c r="F324" s="81" t="s">
        <v>1502</v>
      </c>
      <c r="G324" s="78" t="s">
        <v>1503</v>
      </c>
      <c r="H324" s="82" t="s">
        <v>1504</v>
      </c>
      <c r="I324" s="83"/>
      <c r="J324" s="84"/>
    </row>
    <row r="325" spans="1:10" ht="15" customHeight="1">
      <c r="A325" s="76"/>
      <c r="B325" s="90" t="s">
        <v>1505</v>
      </c>
      <c r="C325" s="91" t="s">
        <v>1506</v>
      </c>
      <c r="D325" s="92" t="s">
        <v>1507</v>
      </c>
      <c r="E325" s="80"/>
      <c r="F325" s="81" t="s">
        <v>1508</v>
      </c>
      <c r="G325" s="78" t="s">
        <v>1509</v>
      </c>
      <c r="H325" s="82" t="s">
        <v>1510</v>
      </c>
      <c r="I325" s="83"/>
      <c r="J325" s="84"/>
    </row>
    <row r="326" spans="1:10" ht="15" customHeight="1">
      <c r="A326" s="76"/>
      <c r="B326" s="90" t="s">
        <v>1511</v>
      </c>
      <c r="C326" s="91" t="s">
        <v>1512</v>
      </c>
      <c r="D326" s="92" t="s">
        <v>1513</v>
      </c>
      <c r="E326" s="80"/>
      <c r="F326" s="81" t="s">
        <v>1475</v>
      </c>
      <c r="G326" s="78" t="s">
        <v>1476</v>
      </c>
      <c r="H326" s="82" t="s">
        <v>1477</v>
      </c>
      <c r="I326" s="83"/>
      <c r="J326" s="84"/>
    </row>
    <row r="327" spans="1:10" ht="15" customHeight="1">
      <c r="A327" s="76"/>
      <c r="B327" s="90" t="s">
        <v>1487</v>
      </c>
      <c r="C327" s="91" t="s">
        <v>1488</v>
      </c>
      <c r="D327" s="92" t="s">
        <v>1489</v>
      </c>
      <c r="E327" s="80"/>
      <c r="F327" s="81" t="s">
        <v>1514</v>
      </c>
      <c r="G327" s="78" t="s">
        <v>1515</v>
      </c>
      <c r="H327" s="82" t="s">
        <v>1516</v>
      </c>
      <c r="I327" s="83"/>
      <c r="J327" s="84"/>
    </row>
    <row r="328" spans="1:10" ht="15" customHeight="1">
      <c r="A328" s="76"/>
      <c r="B328" s="90" t="s">
        <v>1517</v>
      </c>
      <c r="C328" s="91" t="s">
        <v>1518</v>
      </c>
      <c r="D328" s="92" t="s">
        <v>1519</v>
      </c>
      <c r="E328" s="80"/>
      <c r="F328" s="81" t="s">
        <v>1520</v>
      </c>
      <c r="G328" s="78" t="s">
        <v>1521</v>
      </c>
      <c r="H328" s="82" t="s">
        <v>1522</v>
      </c>
      <c r="I328" s="83"/>
      <c r="J328" s="84"/>
    </row>
    <row r="329" spans="1:10" ht="15" customHeight="1">
      <c r="A329" s="76"/>
      <c r="B329" s="90" t="s">
        <v>1523</v>
      </c>
      <c r="C329" s="91" t="s">
        <v>1524</v>
      </c>
      <c r="D329" s="92" t="s">
        <v>1525</v>
      </c>
      <c r="E329" s="80"/>
      <c r="F329" s="81" t="s">
        <v>1526</v>
      </c>
      <c r="G329" s="78" t="s">
        <v>1527</v>
      </c>
      <c r="H329" s="82" t="s">
        <v>1528</v>
      </c>
      <c r="I329" s="83"/>
      <c r="J329" s="84"/>
    </row>
    <row r="330" spans="1:10" ht="15" customHeight="1">
      <c r="A330" s="76"/>
      <c r="B330" s="93" t="s">
        <v>917</v>
      </c>
      <c r="C330" s="94" t="s">
        <v>918</v>
      </c>
      <c r="D330" s="95" t="s">
        <v>919</v>
      </c>
      <c r="E330" s="86"/>
      <c r="F330" s="81" t="s">
        <v>276</v>
      </c>
      <c r="G330" s="78" t="s">
        <v>277</v>
      </c>
      <c r="H330" s="82" t="s">
        <v>278</v>
      </c>
      <c r="I330" s="83"/>
      <c r="J330" s="84"/>
    </row>
    <row r="331" spans="1:10" ht="15" customHeight="1">
      <c r="A331" s="76"/>
      <c r="B331" s="93" t="s">
        <v>1076</v>
      </c>
      <c r="C331" s="94" t="s">
        <v>1077</v>
      </c>
      <c r="D331" s="95" t="s">
        <v>1078</v>
      </c>
      <c r="E331" s="86"/>
      <c r="F331" s="81" t="s">
        <v>771</v>
      </c>
      <c r="G331" s="78" t="s">
        <v>772</v>
      </c>
      <c r="H331" s="82" t="s">
        <v>773</v>
      </c>
      <c r="I331" s="83"/>
      <c r="J331" s="84"/>
    </row>
    <row r="332" spans="1:10" ht="15" customHeight="1">
      <c r="A332" s="76"/>
      <c r="B332" s="90" t="s">
        <v>1529</v>
      </c>
      <c r="C332" s="91" t="s">
        <v>1530</v>
      </c>
      <c r="D332" s="92" t="s">
        <v>1531</v>
      </c>
      <c r="E332" s="80"/>
      <c r="F332" s="81" t="s">
        <v>1532</v>
      </c>
      <c r="G332" s="78" t="s">
        <v>1533</v>
      </c>
      <c r="H332" s="82" t="s">
        <v>1534</v>
      </c>
      <c r="I332" s="83"/>
      <c r="J332" s="84"/>
    </row>
    <row r="333" spans="1:10" ht="15" customHeight="1">
      <c r="A333" s="76"/>
      <c r="B333" s="90" t="s">
        <v>1535</v>
      </c>
      <c r="C333" s="91" t="s">
        <v>1536</v>
      </c>
      <c r="D333" s="92" t="s">
        <v>1537</v>
      </c>
      <c r="E333" s="80"/>
      <c r="F333" s="81" t="s">
        <v>1538</v>
      </c>
      <c r="G333" s="78" t="s">
        <v>1539</v>
      </c>
      <c r="H333" s="82" t="s">
        <v>1540</v>
      </c>
      <c r="I333" s="83"/>
      <c r="J333" s="84"/>
    </row>
    <row r="334" spans="1:10" ht="15" customHeight="1">
      <c r="A334" s="76"/>
      <c r="B334" s="90" t="s">
        <v>189</v>
      </c>
      <c r="C334" s="91" t="s">
        <v>190</v>
      </c>
      <c r="D334" s="92" t="s">
        <v>191</v>
      </c>
      <c r="E334" s="80"/>
      <c r="F334" s="81" t="s">
        <v>1541</v>
      </c>
      <c r="G334" s="78" t="s">
        <v>1539</v>
      </c>
      <c r="H334" s="82" t="s">
        <v>1542</v>
      </c>
      <c r="I334" s="83"/>
      <c r="J334" s="84"/>
    </row>
    <row r="335" spans="1:10" ht="15" customHeight="1">
      <c r="A335" s="76"/>
      <c r="B335" s="90" t="s">
        <v>1543</v>
      </c>
      <c r="C335" s="91" t="s">
        <v>1544</v>
      </c>
      <c r="D335" s="92" t="s">
        <v>1545</v>
      </c>
      <c r="E335" s="80"/>
      <c r="F335" s="81" t="s">
        <v>1546</v>
      </c>
      <c r="G335" s="78" t="s">
        <v>1547</v>
      </c>
      <c r="H335" s="82" t="s">
        <v>1548</v>
      </c>
      <c r="I335" s="83"/>
      <c r="J335" s="84"/>
    </row>
    <row r="336" spans="1:10" ht="15" customHeight="1">
      <c r="A336" s="76"/>
      <c r="B336" s="93" t="s">
        <v>1490</v>
      </c>
      <c r="C336" s="94" t="s">
        <v>1491</v>
      </c>
      <c r="D336" s="95" t="s">
        <v>1492</v>
      </c>
      <c r="E336" s="86"/>
      <c r="F336" s="81" t="s">
        <v>1549</v>
      </c>
      <c r="G336" s="78" t="s">
        <v>1550</v>
      </c>
      <c r="H336" s="82" t="s">
        <v>1551</v>
      </c>
      <c r="I336" s="83"/>
      <c r="J336" s="84"/>
    </row>
    <row r="337" spans="1:10" ht="15" customHeight="1">
      <c r="A337" s="76"/>
      <c r="B337" s="90" t="s">
        <v>1368</v>
      </c>
      <c r="C337" s="91" t="s">
        <v>1369</v>
      </c>
      <c r="D337" s="92" t="s">
        <v>1370</v>
      </c>
      <c r="E337" s="80"/>
      <c r="F337" s="81" t="s">
        <v>1552</v>
      </c>
      <c r="G337" s="78" t="s">
        <v>1553</v>
      </c>
      <c r="H337" s="82" t="s">
        <v>1554</v>
      </c>
      <c r="I337" s="83"/>
      <c r="J337" s="84"/>
    </row>
    <row r="338" spans="1:10" ht="15" customHeight="1">
      <c r="A338" s="76"/>
      <c r="B338" s="90" t="s">
        <v>1555</v>
      </c>
      <c r="C338" s="91" t="s">
        <v>1556</v>
      </c>
      <c r="D338" s="92" t="s">
        <v>1557</v>
      </c>
      <c r="E338" s="80"/>
      <c r="F338" s="81" t="s">
        <v>1558</v>
      </c>
      <c r="G338" s="78" t="s">
        <v>1553</v>
      </c>
      <c r="H338" s="82" t="s">
        <v>1554</v>
      </c>
      <c r="I338" s="83"/>
      <c r="J338" s="84"/>
    </row>
    <row r="339" spans="1:10" ht="15" customHeight="1">
      <c r="A339" s="76"/>
      <c r="B339" s="93" t="s">
        <v>297</v>
      </c>
      <c r="C339" s="94" t="s">
        <v>298</v>
      </c>
      <c r="D339" s="95" t="s">
        <v>299</v>
      </c>
      <c r="E339" s="80"/>
      <c r="F339" s="81" t="s">
        <v>1559</v>
      </c>
      <c r="G339" s="78" t="s">
        <v>1553</v>
      </c>
      <c r="H339" s="82" t="s">
        <v>1560</v>
      </c>
      <c r="I339" s="83"/>
      <c r="J339" s="84"/>
    </row>
    <row r="340" spans="1:10" ht="15" customHeight="1">
      <c r="A340" s="76"/>
      <c r="B340" s="90" t="s">
        <v>309</v>
      </c>
      <c r="C340" s="91" t="s">
        <v>310</v>
      </c>
      <c r="D340" s="92" t="s">
        <v>311</v>
      </c>
      <c r="E340" s="80"/>
      <c r="F340" s="81" t="s">
        <v>1561</v>
      </c>
      <c r="G340" s="78" t="s">
        <v>1553</v>
      </c>
      <c r="H340" s="82" t="s">
        <v>1560</v>
      </c>
      <c r="I340" s="83"/>
      <c r="J340" s="84"/>
    </row>
    <row r="341" spans="1:10" ht="15" customHeight="1">
      <c r="A341" s="76"/>
      <c r="B341" s="90" t="s">
        <v>303</v>
      </c>
      <c r="C341" s="91" t="s">
        <v>304</v>
      </c>
      <c r="D341" s="92" t="s">
        <v>305</v>
      </c>
      <c r="E341" s="80"/>
      <c r="F341" s="81" t="s">
        <v>1562</v>
      </c>
      <c r="G341" s="78" t="s">
        <v>1553</v>
      </c>
      <c r="H341" s="82" t="s">
        <v>1563</v>
      </c>
      <c r="I341" s="83"/>
      <c r="J341" s="84"/>
    </row>
    <row r="342" spans="1:10" ht="15" customHeight="1">
      <c r="A342" s="76"/>
      <c r="B342" s="90" t="s">
        <v>327</v>
      </c>
      <c r="C342" s="91" t="s">
        <v>328</v>
      </c>
      <c r="D342" s="92" t="s">
        <v>329</v>
      </c>
      <c r="E342" s="80"/>
      <c r="F342" s="81" t="s">
        <v>1564</v>
      </c>
      <c r="G342" s="78" t="s">
        <v>1553</v>
      </c>
      <c r="H342" s="82" t="s">
        <v>1554</v>
      </c>
      <c r="I342" s="83"/>
      <c r="J342" s="84"/>
    </row>
    <row r="343" spans="1:10" ht="15" customHeight="1">
      <c r="A343" s="76"/>
      <c r="B343" s="90" t="s">
        <v>1565</v>
      </c>
      <c r="C343" s="91" t="s">
        <v>1566</v>
      </c>
      <c r="D343" s="92" t="s">
        <v>1567</v>
      </c>
      <c r="E343" s="80"/>
      <c r="F343" s="81" t="s">
        <v>1568</v>
      </c>
      <c r="G343" s="78" t="s">
        <v>1553</v>
      </c>
      <c r="H343" s="82" t="s">
        <v>1554</v>
      </c>
      <c r="I343" s="83"/>
      <c r="J343" s="84"/>
    </row>
    <row r="344" spans="1:10" ht="15" customHeight="1">
      <c r="A344" s="76"/>
      <c r="B344" s="93" t="s">
        <v>1569</v>
      </c>
      <c r="C344" s="94" t="s">
        <v>1570</v>
      </c>
      <c r="D344" s="95" t="s">
        <v>1571</v>
      </c>
      <c r="E344" s="86"/>
      <c r="F344" s="81" t="s">
        <v>558</v>
      </c>
      <c r="G344" s="78" t="s">
        <v>559</v>
      </c>
      <c r="H344" s="82" t="s">
        <v>560</v>
      </c>
      <c r="I344" s="83"/>
      <c r="J344" s="84"/>
    </row>
    <row r="345" spans="1:10" ht="15" customHeight="1">
      <c r="A345" s="76"/>
      <c r="B345" s="90" t="s">
        <v>1508</v>
      </c>
      <c r="C345" s="91" t="s">
        <v>1509</v>
      </c>
      <c r="D345" s="92" t="s">
        <v>1510</v>
      </c>
      <c r="E345" s="80"/>
      <c r="F345" s="81" t="s">
        <v>1572</v>
      </c>
      <c r="G345" s="78" t="s">
        <v>1573</v>
      </c>
      <c r="H345" s="82" t="s">
        <v>1574</v>
      </c>
      <c r="I345" s="83"/>
      <c r="J345" s="84"/>
    </row>
    <row r="346" spans="1:10" ht="15" customHeight="1">
      <c r="A346" s="76"/>
      <c r="B346" s="93" t="s">
        <v>1502</v>
      </c>
      <c r="C346" s="94" t="s">
        <v>1503</v>
      </c>
      <c r="D346" s="95" t="s">
        <v>1504</v>
      </c>
      <c r="E346" s="86"/>
      <c r="F346" s="81" t="s">
        <v>914</v>
      </c>
      <c r="G346" s="78" t="s">
        <v>915</v>
      </c>
      <c r="H346" s="82" t="s">
        <v>916</v>
      </c>
      <c r="I346" s="83"/>
      <c r="J346" s="84"/>
    </row>
    <row r="347" spans="1:10" ht="15" customHeight="1">
      <c r="A347" s="76"/>
      <c r="B347" s="93" t="s">
        <v>449</v>
      </c>
      <c r="C347" s="94" t="s">
        <v>450</v>
      </c>
      <c r="D347" s="95" t="s">
        <v>451</v>
      </c>
      <c r="E347" s="86"/>
      <c r="F347" s="81" t="s">
        <v>1210</v>
      </c>
      <c r="G347" s="78" t="s">
        <v>1211</v>
      </c>
      <c r="H347" s="82" t="s">
        <v>1212</v>
      </c>
      <c r="I347" s="83"/>
      <c r="J347" s="84"/>
    </row>
    <row r="348" spans="1:10" ht="15" customHeight="1">
      <c r="A348" s="76"/>
      <c r="B348" s="90" t="s">
        <v>1575</v>
      </c>
      <c r="C348" s="91" t="s">
        <v>1576</v>
      </c>
      <c r="D348" s="92" t="s">
        <v>1577</v>
      </c>
      <c r="E348" s="86"/>
      <c r="F348" s="81" t="s">
        <v>1578</v>
      </c>
      <c r="G348" s="78" t="s">
        <v>1579</v>
      </c>
      <c r="H348" s="82" t="s">
        <v>1580</v>
      </c>
      <c r="I348" s="83"/>
      <c r="J348" s="84"/>
    </row>
    <row r="349" spans="1:10" ht="15" customHeight="1">
      <c r="A349" s="76"/>
      <c r="B349" s="90" t="s">
        <v>1581</v>
      </c>
      <c r="C349" s="91" t="s">
        <v>1582</v>
      </c>
      <c r="D349" s="92" t="s">
        <v>1583</v>
      </c>
      <c r="E349" s="80"/>
      <c r="F349" s="81" t="s">
        <v>674</v>
      </c>
      <c r="G349" s="78" t="s">
        <v>675</v>
      </c>
      <c r="H349" s="82" t="s">
        <v>676</v>
      </c>
      <c r="I349" s="83"/>
      <c r="J349" s="84"/>
    </row>
    <row r="350" spans="1:10" ht="15" customHeight="1">
      <c r="A350" s="76"/>
      <c r="B350" s="90" t="s">
        <v>1584</v>
      </c>
      <c r="C350" s="91" t="s">
        <v>1585</v>
      </c>
      <c r="D350" s="92" t="s">
        <v>1586</v>
      </c>
      <c r="E350" s="80"/>
      <c r="F350" s="81" t="s">
        <v>1587</v>
      </c>
      <c r="G350" s="78" t="s">
        <v>1588</v>
      </c>
      <c r="H350" s="82" t="s">
        <v>1589</v>
      </c>
      <c r="I350" s="83"/>
      <c r="J350" s="84"/>
    </row>
    <row r="351" spans="1:10" ht="15" customHeight="1">
      <c r="A351" s="76"/>
      <c r="B351" s="90" t="s">
        <v>1590</v>
      </c>
      <c r="C351" s="91" t="s">
        <v>1591</v>
      </c>
      <c r="D351" s="92" t="s">
        <v>1592</v>
      </c>
      <c r="E351" s="80"/>
      <c r="F351" s="81" t="s">
        <v>1529</v>
      </c>
      <c r="G351" s="78" t="s">
        <v>1530</v>
      </c>
      <c r="H351" s="82" t="s">
        <v>1531</v>
      </c>
      <c r="I351" s="83"/>
      <c r="J351" s="84"/>
    </row>
    <row r="352" spans="1:10" ht="15" customHeight="1">
      <c r="A352" s="76"/>
      <c r="B352" s="90" t="s">
        <v>1593</v>
      </c>
      <c r="C352" s="91" t="s">
        <v>1594</v>
      </c>
      <c r="D352" s="92" t="s">
        <v>1595</v>
      </c>
      <c r="E352" s="80"/>
      <c r="F352" s="81" t="s">
        <v>1460</v>
      </c>
      <c r="G352" s="78" t="s">
        <v>1461</v>
      </c>
      <c r="H352" s="82" t="s">
        <v>1462</v>
      </c>
      <c r="I352" s="83"/>
      <c r="J352" s="84"/>
    </row>
    <row r="353" spans="1:10" ht="15" customHeight="1">
      <c r="A353" s="76"/>
      <c r="B353" s="90" t="s">
        <v>1596</v>
      </c>
      <c r="C353" s="91" t="s">
        <v>1597</v>
      </c>
      <c r="D353" s="92" t="s">
        <v>1598</v>
      </c>
      <c r="E353" s="80"/>
      <c r="F353" s="81" t="s">
        <v>1599</v>
      </c>
      <c r="G353" s="78" t="s">
        <v>1600</v>
      </c>
      <c r="H353" s="82" t="s">
        <v>1601</v>
      </c>
      <c r="I353" s="83"/>
      <c r="J353" s="84"/>
    </row>
    <row r="354" spans="1:10" ht="15" customHeight="1">
      <c r="A354" s="76"/>
      <c r="B354" s="90" t="s">
        <v>1050</v>
      </c>
      <c r="C354" s="91" t="s">
        <v>1051</v>
      </c>
      <c r="D354" s="92" t="s">
        <v>1052</v>
      </c>
      <c r="E354" s="80"/>
      <c r="F354" s="81" t="s">
        <v>860</v>
      </c>
      <c r="G354" s="78" t="s">
        <v>861</v>
      </c>
      <c r="H354" s="82" t="s">
        <v>862</v>
      </c>
      <c r="I354" s="83"/>
      <c r="J354" s="84"/>
    </row>
    <row r="355" spans="1:10" ht="15" customHeight="1">
      <c r="A355" s="76"/>
      <c r="B355" s="93" t="s">
        <v>1602</v>
      </c>
      <c r="C355" s="94" t="s">
        <v>1603</v>
      </c>
      <c r="D355" s="95" t="s">
        <v>1604</v>
      </c>
      <c r="E355" s="86"/>
      <c r="F355" s="81" t="s">
        <v>1517</v>
      </c>
      <c r="G355" s="78" t="s">
        <v>1518</v>
      </c>
      <c r="H355" s="82" t="s">
        <v>1519</v>
      </c>
      <c r="I355" s="83"/>
      <c r="J355" s="84"/>
    </row>
    <row r="356" spans="1:10" ht="15" customHeight="1">
      <c r="A356" s="76"/>
      <c r="B356" s="90" t="s">
        <v>1605</v>
      </c>
      <c r="C356" s="91" t="s">
        <v>1606</v>
      </c>
      <c r="D356" s="92" t="s">
        <v>1607</v>
      </c>
      <c r="E356" s="80"/>
      <c r="F356" s="81" t="s">
        <v>1273</v>
      </c>
      <c r="G356" s="78" t="s">
        <v>1274</v>
      </c>
      <c r="H356" s="82" t="s">
        <v>1275</v>
      </c>
      <c r="I356" s="83"/>
      <c r="J356" s="84"/>
    </row>
    <row r="357" spans="1:10" ht="15" customHeight="1">
      <c r="A357" s="76"/>
      <c r="B357" s="90" t="s">
        <v>1608</v>
      </c>
      <c r="C357" s="91" t="s">
        <v>1609</v>
      </c>
      <c r="D357" s="92" t="s">
        <v>1610</v>
      </c>
      <c r="E357" s="80"/>
      <c r="F357" s="81" t="s">
        <v>1164</v>
      </c>
      <c r="G357" s="78" t="s">
        <v>1165</v>
      </c>
      <c r="H357" s="82" t="s">
        <v>1166</v>
      </c>
      <c r="I357" s="83"/>
      <c r="J357" s="84"/>
    </row>
    <row r="358" spans="1:10" ht="15" customHeight="1">
      <c r="A358" s="76"/>
      <c r="B358" s="90" t="s">
        <v>1360</v>
      </c>
      <c r="C358" s="91" t="s">
        <v>1361</v>
      </c>
      <c r="D358" s="92" t="s">
        <v>1362</v>
      </c>
      <c r="E358" s="80"/>
      <c r="F358" s="81" t="s">
        <v>1170</v>
      </c>
      <c r="G358" s="78" t="s">
        <v>1171</v>
      </c>
      <c r="H358" s="82" t="s">
        <v>1172</v>
      </c>
      <c r="I358" s="83"/>
      <c r="J358" s="84"/>
    </row>
    <row r="359" spans="1:10" ht="15" customHeight="1">
      <c r="A359" s="76"/>
      <c r="B359" s="90" t="s">
        <v>1294</v>
      </c>
      <c r="C359" s="91" t="s">
        <v>1295</v>
      </c>
      <c r="D359" s="92" t="s">
        <v>1296</v>
      </c>
      <c r="E359" s="80"/>
      <c r="F359" s="81" t="s">
        <v>1176</v>
      </c>
      <c r="G359" s="78" t="s">
        <v>1177</v>
      </c>
      <c r="H359" s="82" t="s">
        <v>1178</v>
      </c>
      <c r="I359" s="83"/>
      <c r="J359" s="84"/>
    </row>
    <row r="360" spans="1:10" ht="15" customHeight="1">
      <c r="A360" s="76"/>
      <c r="B360" s="90" t="s">
        <v>1288</v>
      </c>
      <c r="C360" s="91" t="s">
        <v>1289</v>
      </c>
      <c r="D360" s="92" t="s">
        <v>1290</v>
      </c>
      <c r="E360" s="80"/>
      <c r="F360" s="81" t="s">
        <v>1179</v>
      </c>
      <c r="G360" s="78" t="s">
        <v>1180</v>
      </c>
      <c r="H360" s="82" t="s">
        <v>1181</v>
      </c>
      <c r="I360" s="83"/>
      <c r="J360" s="84"/>
    </row>
    <row r="361" spans="1:10" ht="15" customHeight="1">
      <c r="A361" s="76"/>
      <c r="B361" s="90" t="s">
        <v>1291</v>
      </c>
      <c r="C361" s="91" t="s">
        <v>1292</v>
      </c>
      <c r="D361" s="92" t="s">
        <v>1293</v>
      </c>
      <c r="E361" s="80"/>
      <c r="F361" s="81" t="s">
        <v>1237</v>
      </c>
      <c r="G361" s="78" t="s">
        <v>1238</v>
      </c>
      <c r="H361" s="82" t="s">
        <v>1239</v>
      </c>
      <c r="I361" s="83"/>
      <c r="J361" s="84"/>
    </row>
    <row r="362" spans="1:10" ht="15" customHeight="1">
      <c r="A362" s="76"/>
      <c r="B362" s="90" t="s">
        <v>1611</v>
      </c>
      <c r="C362" s="91" t="s">
        <v>1612</v>
      </c>
      <c r="D362" s="92" t="s">
        <v>1613</v>
      </c>
      <c r="E362" s="80"/>
      <c r="F362" s="81" t="s">
        <v>547</v>
      </c>
      <c r="G362" s="78" t="s">
        <v>548</v>
      </c>
      <c r="H362" s="82" t="s">
        <v>549</v>
      </c>
      <c r="I362" s="83"/>
      <c r="J362" s="84"/>
    </row>
    <row r="363" spans="1:10" ht="15" customHeight="1">
      <c r="A363" s="76"/>
      <c r="B363" s="90" t="s">
        <v>1614</v>
      </c>
      <c r="C363" s="91" t="s">
        <v>1615</v>
      </c>
      <c r="D363" s="92" t="s">
        <v>1616</v>
      </c>
      <c r="E363" s="80"/>
      <c r="F363" s="81" t="s">
        <v>1617</v>
      </c>
      <c r="G363" s="78" t="s">
        <v>1617</v>
      </c>
      <c r="H363" s="82" t="s">
        <v>1618</v>
      </c>
      <c r="I363" s="83"/>
      <c r="J363" s="84"/>
    </row>
    <row r="364" spans="1:10" ht="15" customHeight="1">
      <c r="A364" s="76"/>
      <c r="B364" s="90" t="s">
        <v>333</v>
      </c>
      <c r="C364" s="91" t="s">
        <v>334</v>
      </c>
      <c r="D364" s="92" t="s">
        <v>335</v>
      </c>
      <c r="E364" s="80"/>
      <c r="F364" s="81" t="s">
        <v>500</v>
      </c>
      <c r="G364" s="78" t="s">
        <v>501</v>
      </c>
      <c r="H364" s="82" t="s">
        <v>502</v>
      </c>
      <c r="I364" s="83"/>
      <c r="J364" s="84"/>
    </row>
    <row r="365" spans="1:10" ht="15" customHeight="1">
      <c r="A365" s="76"/>
      <c r="B365" s="90" t="s">
        <v>857</v>
      </c>
      <c r="C365" s="91" t="s">
        <v>858</v>
      </c>
      <c r="D365" s="92" t="s">
        <v>859</v>
      </c>
      <c r="E365" s="80"/>
      <c r="F365" s="81" t="s">
        <v>1297</v>
      </c>
      <c r="G365" s="78" t="s">
        <v>1298</v>
      </c>
      <c r="H365" s="82" t="s">
        <v>1299</v>
      </c>
      <c r="I365" s="83"/>
      <c r="J365" s="84"/>
    </row>
    <row r="366" spans="1:10" ht="15" customHeight="1">
      <c r="A366" s="76"/>
      <c r="B366" s="90" t="s">
        <v>1599</v>
      </c>
      <c r="C366" s="91" t="s">
        <v>1600</v>
      </c>
      <c r="D366" s="92" t="s">
        <v>1601</v>
      </c>
      <c r="E366" s="80"/>
      <c r="F366" s="81" t="s">
        <v>1085</v>
      </c>
      <c r="G366" s="78" t="s">
        <v>1086</v>
      </c>
      <c r="H366" s="82" t="s">
        <v>1087</v>
      </c>
      <c r="I366" s="83"/>
      <c r="J366" s="84"/>
    </row>
    <row r="367" spans="1:10" ht="15" customHeight="1">
      <c r="A367" s="76"/>
      <c r="B367" s="90" t="s">
        <v>1472</v>
      </c>
      <c r="C367" s="91" t="s">
        <v>1473</v>
      </c>
      <c r="D367" s="92" t="s">
        <v>1474</v>
      </c>
      <c r="E367" s="80"/>
      <c r="F367" s="81" t="s">
        <v>1149</v>
      </c>
      <c r="G367" s="78" t="s">
        <v>1150</v>
      </c>
      <c r="H367" s="82" t="s">
        <v>1151</v>
      </c>
      <c r="I367" s="83"/>
      <c r="J367" s="84"/>
    </row>
    <row r="368" spans="1:10" ht="15" customHeight="1">
      <c r="A368" s="76"/>
      <c r="B368" s="93" t="s">
        <v>1448</v>
      </c>
      <c r="C368" s="94" t="s">
        <v>1449</v>
      </c>
      <c r="D368" s="95" t="s">
        <v>1450</v>
      </c>
      <c r="E368" s="86"/>
      <c r="F368" s="81" t="s">
        <v>1216</v>
      </c>
      <c r="G368" s="78" t="s">
        <v>1217</v>
      </c>
      <c r="H368" s="82" t="s">
        <v>1218</v>
      </c>
      <c r="I368" s="83"/>
      <c r="J368" s="84"/>
    </row>
    <row r="369" spans="1:10" ht="15" customHeight="1">
      <c r="A369" s="76"/>
      <c r="B369" s="93" t="s">
        <v>1117</v>
      </c>
      <c r="C369" s="94" t="s">
        <v>1118</v>
      </c>
      <c r="D369" s="95" t="s">
        <v>1119</v>
      </c>
      <c r="E369" s="86"/>
      <c r="F369" s="81" t="s">
        <v>180</v>
      </c>
      <c r="G369" s="78" t="s">
        <v>181</v>
      </c>
      <c r="H369" s="82" t="s">
        <v>182</v>
      </c>
      <c r="I369" s="83"/>
      <c r="J369" s="84"/>
    </row>
    <row r="370" spans="1:10" ht="15" customHeight="1">
      <c r="A370" s="76"/>
      <c r="B370" s="90" t="s">
        <v>704</v>
      </c>
      <c r="C370" s="91" t="s">
        <v>705</v>
      </c>
      <c r="D370" s="92" t="s">
        <v>706</v>
      </c>
      <c r="E370" s="80"/>
      <c r="F370" s="81" t="s">
        <v>1619</v>
      </c>
      <c r="G370" s="78" t="s">
        <v>1620</v>
      </c>
      <c r="H370" s="82" t="s">
        <v>1621</v>
      </c>
      <c r="I370" s="83"/>
      <c r="J370" s="84"/>
    </row>
    <row r="371" spans="1:10" ht="15" customHeight="1">
      <c r="A371" s="76"/>
      <c r="B371" s="90" t="s">
        <v>425</v>
      </c>
      <c r="C371" s="91" t="s">
        <v>426</v>
      </c>
      <c r="D371" s="92" t="s">
        <v>427</v>
      </c>
      <c r="E371" s="80"/>
      <c r="F371" s="81" t="s">
        <v>1258</v>
      </c>
      <c r="G371" s="78" t="s">
        <v>1259</v>
      </c>
      <c r="H371" s="82" t="s">
        <v>1260</v>
      </c>
      <c r="I371" s="83"/>
      <c r="J371" s="84"/>
    </row>
    <row r="372" spans="1:10" ht="15" customHeight="1">
      <c r="A372" s="76"/>
      <c r="B372" s="90" t="s">
        <v>437</v>
      </c>
      <c r="C372" s="91" t="s">
        <v>438</v>
      </c>
      <c r="D372" s="92" t="s">
        <v>439</v>
      </c>
      <c r="E372" s="80"/>
      <c r="F372" s="81" t="s">
        <v>800</v>
      </c>
      <c r="G372" s="78" t="s">
        <v>801</v>
      </c>
      <c r="H372" s="82" t="s">
        <v>802</v>
      </c>
      <c r="I372" s="83"/>
      <c r="J372" s="84"/>
    </row>
    <row r="373" spans="1:10" ht="15" customHeight="1">
      <c r="A373" s="76"/>
      <c r="B373" s="90" t="s">
        <v>431</v>
      </c>
      <c r="C373" s="91" t="s">
        <v>432</v>
      </c>
      <c r="D373" s="92" t="s">
        <v>433</v>
      </c>
      <c r="E373" s="80"/>
      <c r="F373" s="81" t="s">
        <v>1481</v>
      </c>
      <c r="G373" s="78" t="s">
        <v>1482</v>
      </c>
      <c r="H373" s="82" t="s">
        <v>1483</v>
      </c>
      <c r="I373" s="83"/>
      <c r="J373" s="84"/>
    </row>
    <row r="374" spans="1:10" ht="15" customHeight="1">
      <c r="A374" s="76"/>
      <c r="B374" s="90" t="s">
        <v>1622</v>
      </c>
      <c r="C374" s="91" t="s">
        <v>1623</v>
      </c>
      <c r="D374" s="92" t="s">
        <v>1624</v>
      </c>
      <c r="E374" s="80"/>
      <c r="F374" s="81" t="s">
        <v>956</v>
      </c>
      <c r="G374" s="78" t="s">
        <v>957</v>
      </c>
      <c r="H374" s="82" t="s">
        <v>958</v>
      </c>
      <c r="I374" s="83"/>
      <c r="J374" s="84"/>
    </row>
    <row r="375" spans="1:10" ht="15" customHeight="1">
      <c r="A375" s="76"/>
      <c r="B375" s="90" t="s">
        <v>1625</v>
      </c>
      <c r="C375" s="91" t="s">
        <v>1626</v>
      </c>
      <c r="D375" s="92" t="s">
        <v>1627</v>
      </c>
      <c r="E375" s="80"/>
      <c r="F375" s="81" t="s">
        <v>1342</v>
      </c>
      <c r="G375" s="78" t="s">
        <v>1343</v>
      </c>
      <c r="H375" s="82" t="s">
        <v>1344</v>
      </c>
      <c r="I375" s="83"/>
      <c r="J375" s="84"/>
    </row>
    <row r="376" spans="1:10" ht="15" customHeight="1">
      <c r="A376" s="76"/>
      <c r="B376" s="90" t="s">
        <v>1628</v>
      </c>
      <c r="C376" s="91" t="s">
        <v>1629</v>
      </c>
      <c r="D376" s="92" t="s">
        <v>1630</v>
      </c>
      <c r="E376" s="80"/>
      <c r="F376" s="81" t="s">
        <v>1108</v>
      </c>
      <c r="G376" s="78" t="s">
        <v>1109</v>
      </c>
      <c r="H376" s="82" t="s">
        <v>1110</v>
      </c>
      <c r="I376" s="83"/>
      <c r="J376" s="84"/>
    </row>
    <row r="377" spans="1:10" ht="15" customHeight="1">
      <c r="A377" s="76"/>
      <c r="B377" s="93" t="s">
        <v>285</v>
      </c>
      <c r="C377" s="94" t="s">
        <v>286</v>
      </c>
      <c r="D377" s="95" t="s">
        <v>287</v>
      </c>
      <c r="E377" s="86"/>
      <c r="F377" s="81" t="s">
        <v>174</v>
      </c>
      <c r="G377" s="78" t="s">
        <v>175</v>
      </c>
      <c r="H377" s="82" t="s">
        <v>176</v>
      </c>
      <c r="I377" s="83"/>
      <c r="J377" s="84"/>
    </row>
    <row r="378" spans="1:10" ht="15" customHeight="1">
      <c r="A378" s="76"/>
      <c r="B378" s="93" t="s">
        <v>1631</v>
      </c>
      <c r="C378" s="94" t="s">
        <v>1632</v>
      </c>
      <c r="D378" s="95" t="s">
        <v>1633</v>
      </c>
      <c r="E378" s="86"/>
      <c r="F378" s="81" t="s">
        <v>757</v>
      </c>
      <c r="G378" s="78" t="s">
        <v>758</v>
      </c>
      <c r="H378" s="82" t="s">
        <v>759</v>
      </c>
      <c r="I378" s="83"/>
      <c r="J378" s="84"/>
    </row>
    <row r="379" spans="1:10" ht="15" customHeight="1">
      <c r="A379" s="76"/>
      <c r="B379" s="93" t="s">
        <v>1520</v>
      </c>
      <c r="C379" s="94" t="s">
        <v>1521</v>
      </c>
      <c r="D379" s="95" t="s">
        <v>1522</v>
      </c>
      <c r="E379" s="86"/>
      <c r="F379" s="81" t="s">
        <v>150</v>
      </c>
      <c r="G379" s="78" t="s">
        <v>151</v>
      </c>
      <c r="H379" s="82" t="s">
        <v>152</v>
      </c>
      <c r="I379" s="83"/>
      <c r="J379" s="84"/>
    </row>
    <row r="380" spans="1:10" ht="15" customHeight="1">
      <c r="A380" s="76"/>
      <c r="B380" s="90" t="s">
        <v>1526</v>
      </c>
      <c r="C380" s="91" t="s">
        <v>1527</v>
      </c>
      <c r="D380" s="92" t="s">
        <v>1528</v>
      </c>
      <c r="E380" s="80"/>
      <c r="F380" s="81" t="s">
        <v>564</v>
      </c>
      <c r="G380" s="78" t="s">
        <v>565</v>
      </c>
      <c r="H380" s="82" t="s">
        <v>566</v>
      </c>
      <c r="I380" s="83"/>
      <c r="J380" s="84"/>
    </row>
    <row r="381" spans="1:10" ht="15" customHeight="1">
      <c r="A381" s="76"/>
      <c r="B381" s="90" t="s">
        <v>518</v>
      </c>
      <c r="C381" s="91" t="s">
        <v>519</v>
      </c>
      <c r="D381" s="92" t="s">
        <v>520</v>
      </c>
      <c r="E381" s="86"/>
      <c r="F381" s="81" t="s">
        <v>926</v>
      </c>
      <c r="G381" s="78" t="s">
        <v>927</v>
      </c>
      <c r="H381" s="82" t="s">
        <v>928</v>
      </c>
      <c r="I381" s="83"/>
      <c r="J381" s="84"/>
    </row>
    <row r="382" spans="1:10" ht="15" customHeight="1">
      <c r="A382" s="76"/>
      <c r="B382" s="90" t="s">
        <v>464</v>
      </c>
      <c r="C382" s="91" t="s">
        <v>465</v>
      </c>
      <c r="D382" s="92" t="s">
        <v>466</v>
      </c>
      <c r="E382" s="80"/>
      <c r="F382" s="81" t="s">
        <v>1053</v>
      </c>
      <c r="G382" s="78" t="s">
        <v>1054</v>
      </c>
      <c r="H382" s="82" t="s">
        <v>1055</v>
      </c>
      <c r="I382" s="83"/>
      <c r="J382" s="84"/>
    </row>
    <row r="383" spans="1:10" ht="15" customHeight="1">
      <c r="A383" s="76"/>
      <c r="B383" s="90" t="s">
        <v>824</v>
      </c>
      <c r="C383" s="91" t="s">
        <v>825</v>
      </c>
      <c r="D383" s="92" t="s">
        <v>826</v>
      </c>
      <c r="E383" s="80"/>
      <c r="F383" s="81" t="s">
        <v>1252</v>
      </c>
      <c r="G383" s="78" t="s">
        <v>1253</v>
      </c>
      <c r="H383" s="82" t="s">
        <v>1254</v>
      </c>
      <c r="I383" s="83"/>
      <c r="J383" s="84"/>
    </row>
    <row r="384" spans="1:10" ht="15" customHeight="1">
      <c r="A384" s="76"/>
      <c r="B384" s="90" t="s">
        <v>1634</v>
      </c>
      <c r="C384" s="91" t="s">
        <v>1635</v>
      </c>
      <c r="D384" s="92" t="s">
        <v>1636</v>
      </c>
      <c r="E384" s="80"/>
      <c r="F384" s="81" t="s">
        <v>461</v>
      </c>
      <c r="G384" s="78" t="s">
        <v>462</v>
      </c>
      <c r="H384" s="82" t="s">
        <v>463</v>
      </c>
      <c r="I384" s="83"/>
      <c r="J384" s="84"/>
    </row>
    <row r="385" spans="1:10" ht="15" customHeight="1">
      <c r="A385" s="76"/>
      <c r="B385" s="90" t="s">
        <v>1637</v>
      </c>
      <c r="C385" s="91" t="s">
        <v>1638</v>
      </c>
      <c r="D385" s="92" t="s">
        <v>1639</v>
      </c>
      <c r="E385" s="80"/>
      <c r="F385" s="81" t="s">
        <v>404</v>
      </c>
      <c r="G385" s="78" t="s">
        <v>405</v>
      </c>
      <c r="H385" s="82" t="s">
        <v>406</v>
      </c>
      <c r="I385" s="83"/>
      <c r="J385" s="84"/>
    </row>
    <row r="386" spans="1:10" ht="15" customHeight="1">
      <c r="A386" s="76"/>
      <c r="B386" s="90" t="s">
        <v>1640</v>
      </c>
      <c r="C386" s="91" t="s">
        <v>1641</v>
      </c>
      <c r="D386" s="92" t="s">
        <v>1642</v>
      </c>
      <c r="E386" s="80"/>
      <c r="F386" s="81" t="s">
        <v>1643</v>
      </c>
      <c r="G386" s="78" t="s">
        <v>1644</v>
      </c>
      <c r="H386" s="82" t="s">
        <v>1645</v>
      </c>
      <c r="I386" s="83"/>
      <c r="J386" s="84"/>
    </row>
    <row r="387" spans="1:10" ht="15" customHeight="1">
      <c r="A387" s="76"/>
      <c r="B387" s="93" t="s">
        <v>818</v>
      </c>
      <c r="C387" s="94" t="s">
        <v>819</v>
      </c>
      <c r="D387" s="95" t="s">
        <v>820</v>
      </c>
      <c r="E387" s="86"/>
      <c r="F387" s="81" t="s">
        <v>1646</v>
      </c>
      <c r="G387" s="78" t="s">
        <v>1647</v>
      </c>
      <c r="H387" s="82" t="s">
        <v>1648</v>
      </c>
      <c r="I387" s="83"/>
      <c r="J387" s="84"/>
    </row>
    <row r="388" spans="1:10" ht="15" customHeight="1">
      <c r="A388" s="76"/>
      <c r="B388" s="90" t="s">
        <v>812</v>
      </c>
      <c r="C388" s="91" t="s">
        <v>813</v>
      </c>
      <c r="D388" s="92" t="s">
        <v>814</v>
      </c>
      <c r="E388" s="80"/>
      <c r="F388" s="81" t="s">
        <v>1649</v>
      </c>
      <c r="G388" s="78" t="s">
        <v>1650</v>
      </c>
      <c r="H388" s="82" t="s">
        <v>1651</v>
      </c>
      <c r="I388" s="83"/>
      <c r="J388" s="84"/>
    </row>
    <row r="389" spans="1:10" ht="15" customHeight="1">
      <c r="A389" s="76"/>
      <c r="B389" s="90" t="s">
        <v>629</v>
      </c>
      <c r="C389" s="91" t="s">
        <v>630</v>
      </c>
      <c r="D389" s="92" t="s">
        <v>631</v>
      </c>
      <c r="E389" s="80"/>
      <c r="F389" s="81" t="s">
        <v>1652</v>
      </c>
      <c r="G389" s="78" t="s">
        <v>1653</v>
      </c>
      <c r="H389" s="82" t="s">
        <v>1654</v>
      </c>
      <c r="I389" s="83"/>
      <c r="J389" s="84"/>
    </row>
    <row r="390" spans="1:10" ht="15" customHeight="1">
      <c r="A390" s="76"/>
      <c r="B390" s="90" t="s">
        <v>1655</v>
      </c>
      <c r="C390" s="91" t="s">
        <v>1656</v>
      </c>
      <c r="D390" s="92" t="s">
        <v>1657</v>
      </c>
      <c r="E390" s="80"/>
      <c r="F390" s="81" t="s">
        <v>1658</v>
      </c>
      <c r="G390" s="78" t="s">
        <v>1659</v>
      </c>
      <c r="H390" s="82" t="s">
        <v>1660</v>
      </c>
      <c r="I390" s="83"/>
      <c r="J390" s="84"/>
    </row>
    <row r="391" spans="1:10" ht="15" customHeight="1">
      <c r="A391" s="76"/>
      <c r="B391" s="90" t="s">
        <v>1661</v>
      </c>
      <c r="C391" s="91" t="s">
        <v>1662</v>
      </c>
      <c r="D391" s="92" t="s">
        <v>1663</v>
      </c>
      <c r="E391" s="80"/>
      <c r="F391" s="81" t="s">
        <v>777</v>
      </c>
      <c r="G391" s="78" t="s">
        <v>778</v>
      </c>
      <c r="H391" s="82" t="s">
        <v>779</v>
      </c>
      <c r="I391" s="83"/>
      <c r="J391" s="84"/>
    </row>
    <row r="392" spans="1:10" ht="15" customHeight="1">
      <c r="A392" s="76"/>
      <c r="B392" s="90" t="s">
        <v>1664</v>
      </c>
      <c r="C392" s="91" t="s">
        <v>1665</v>
      </c>
      <c r="D392" s="92" t="s">
        <v>1666</v>
      </c>
      <c r="E392" s="80"/>
      <c r="F392" s="81" t="s">
        <v>1123</v>
      </c>
      <c r="G392" s="78" t="s">
        <v>1124</v>
      </c>
      <c r="H392" s="82" t="s">
        <v>1125</v>
      </c>
      <c r="I392" s="83"/>
      <c r="J392" s="84"/>
    </row>
    <row r="393" spans="1:10" ht="15" customHeight="1">
      <c r="A393" s="76"/>
      <c r="B393" s="93" t="s">
        <v>1667</v>
      </c>
      <c r="C393" s="94" t="s">
        <v>1668</v>
      </c>
      <c r="D393" s="95" t="s">
        <v>1669</v>
      </c>
      <c r="E393" s="86"/>
      <c r="F393" s="81" t="s">
        <v>1670</v>
      </c>
      <c r="G393" s="78" t="s">
        <v>1671</v>
      </c>
      <c r="H393" s="82" t="s">
        <v>1672</v>
      </c>
      <c r="I393" s="83"/>
      <c r="J393" s="84"/>
    </row>
    <row r="394" spans="1:10" ht="15" customHeight="1">
      <c r="A394" s="76"/>
      <c r="B394" s="90" t="s">
        <v>1546</v>
      </c>
      <c r="C394" s="91" t="s">
        <v>1547</v>
      </c>
      <c r="D394" s="92" t="s">
        <v>1548</v>
      </c>
      <c r="E394" s="80"/>
      <c r="F394" s="81" t="s">
        <v>635</v>
      </c>
      <c r="G394" s="78" t="s">
        <v>636</v>
      </c>
      <c r="H394" s="82" t="s">
        <v>637</v>
      </c>
      <c r="I394" s="83"/>
      <c r="J394" s="84"/>
    </row>
    <row r="395" spans="1:10" ht="15" customHeight="1">
      <c r="A395" s="76"/>
      <c r="B395" s="90" t="s">
        <v>644</v>
      </c>
      <c r="C395" s="91" t="s">
        <v>645</v>
      </c>
      <c r="D395" s="92" t="s">
        <v>646</v>
      </c>
      <c r="E395" s="80"/>
      <c r="F395" s="81" t="s">
        <v>1339</v>
      </c>
      <c r="G395" s="78" t="s">
        <v>1340</v>
      </c>
      <c r="H395" s="82" t="s">
        <v>1341</v>
      </c>
      <c r="I395" s="83"/>
      <c r="J395" s="84"/>
    </row>
    <row r="396" spans="1:10" ht="15" customHeight="1">
      <c r="A396" s="76"/>
      <c r="B396" s="90" t="s">
        <v>455</v>
      </c>
      <c r="C396" s="91" t="s">
        <v>456</v>
      </c>
      <c r="D396" s="92" t="s">
        <v>457</v>
      </c>
      <c r="E396" s="80"/>
      <c r="F396" s="81" t="s">
        <v>1276</v>
      </c>
      <c r="G396" s="78" t="s">
        <v>1277</v>
      </c>
      <c r="H396" s="82" t="s">
        <v>1278</v>
      </c>
      <c r="I396" s="83"/>
      <c r="J396" s="84"/>
    </row>
    <row r="397" spans="1:10" ht="15" customHeight="1">
      <c r="A397" s="76"/>
      <c r="B397" s="93" t="s">
        <v>1191</v>
      </c>
      <c r="C397" s="94" t="s">
        <v>1192</v>
      </c>
      <c r="D397" s="95" t="s">
        <v>1193</v>
      </c>
      <c r="E397" s="86"/>
      <c r="F397" s="81" t="s">
        <v>360</v>
      </c>
      <c r="G397" s="78" t="s">
        <v>361</v>
      </c>
      <c r="H397" s="82" t="s">
        <v>362</v>
      </c>
      <c r="I397" s="83"/>
      <c r="J397" s="84"/>
    </row>
    <row r="398" spans="1:10" ht="15" customHeight="1">
      <c r="A398" s="76"/>
      <c r="B398" s="93" t="s">
        <v>1532</v>
      </c>
      <c r="C398" s="94" t="s">
        <v>1533</v>
      </c>
      <c r="D398" s="95" t="s">
        <v>1534</v>
      </c>
      <c r="E398" s="86"/>
      <c r="F398" s="81" t="s">
        <v>1327</v>
      </c>
      <c r="G398" s="78" t="s">
        <v>1328</v>
      </c>
      <c r="H398" s="82" t="s">
        <v>1329</v>
      </c>
      <c r="I398" s="83"/>
      <c r="J398" s="84"/>
    </row>
    <row r="399" spans="1:10" ht="15" customHeight="1">
      <c r="A399" s="76"/>
      <c r="B399" s="90" t="s">
        <v>1538</v>
      </c>
      <c r="C399" s="91" t="s">
        <v>1539</v>
      </c>
      <c r="D399" s="92" t="s">
        <v>1540</v>
      </c>
      <c r="E399" s="80"/>
      <c r="F399" s="81" t="s">
        <v>1394</v>
      </c>
      <c r="G399" s="78" t="s">
        <v>1395</v>
      </c>
      <c r="H399" s="82" t="s">
        <v>1396</v>
      </c>
      <c r="I399" s="83"/>
      <c r="J399" s="84"/>
    </row>
    <row r="400" spans="1:10" ht="15" customHeight="1">
      <c r="A400" s="76"/>
      <c r="B400" s="90" t="s">
        <v>1541</v>
      </c>
      <c r="C400" s="91" t="s">
        <v>1539</v>
      </c>
      <c r="D400" s="92" t="s">
        <v>1542</v>
      </c>
      <c r="E400" s="80"/>
      <c r="F400" s="81" t="s">
        <v>890</v>
      </c>
      <c r="G400" s="78" t="s">
        <v>891</v>
      </c>
      <c r="H400" s="82" t="s">
        <v>892</v>
      </c>
      <c r="I400" s="83"/>
      <c r="J400" s="84"/>
    </row>
    <row r="401" spans="1:10" ht="15" customHeight="1">
      <c r="A401" s="76"/>
      <c r="B401" s="90" t="s">
        <v>1412</v>
      </c>
      <c r="C401" s="91" t="s">
        <v>1413</v>
      </c>
      <c r="D401" s="92" t="s">
        <v>1414</v>
      </c>
      <c r="E401" s="80"/>
      <c r="F401" s="81" t="s">
        <v>953</v>
      </c>
      <c r="G401" s="78" t="s">
        <v>954</v>
      </c>
      <c r="H401" s="82" t="s">
        <v>955</v>
      </c>
      <c r="I401" s="83"/>
      <c r="J401" s="84"/>
    </row>
    <row r="402" spans="1:10" ht="15" customHeight="1">
      <c r="A402" s="76"/>
      <c r="B402" s="90" t="s">
        <v>1673</v>
      </c>
      <c r="C402" s="91" t="s">
        <v>1674</v>
      </c>
      <c r="D402" s="92" t="s">
        <v>1675</v>
      </c>
      <c r="E402" s="80"/>
      <c r="F402" s="81" t="s">
        <v>989</v>
      </c>
      <c r="G402" s="78" t="s">
        <v>990</v>
      </c>
      <c r="H402" s="82" t="s">
        <v>991</v>
      </c>
      <c r="I402" s="83"/>
      <c r="J402" s="84"/>
    </row>
    <row r="403" spans="1:10" ht="15" customHeight="1">
      <c r="A403" s="76"/>
      <c r="B403" s="90" t="s">
        <v>579</v>
      </c>
      <c r="C403" s="91" t="s">
        <v>580</v>
      </c>
      <c r="D403" s="92" t="s">
        <v>581</v>
      </c>
      <c r="E403" s="80"/>
      <c r="F403" s="81" t="s">
        <v>993</v>
      </c>
      <c r="G403" s="78" t="s">
        <v>990</v>
      </c>
      <c r="H403" s="82" t="s">
        <v>994</v>
      </c>
      <c r="I403" s="83"/>
      <c r="J403" s="84"/>
    </row>
    <row r="404" spans="1:10" ht="15" customHeight="1">
      <c r="A404" s="76"/>
      <c r="B404" s="90" t="s">
        <v>1270</v>
      </c>
      <c r="C404" s="91" t="s">
        <v>1271</v>
      </c>
      <c r="D404" s="92" t="s">
        <v>1272</v>
      </c>
      <c r="E404" s="80"/>
      <c r="F404" s="81" t="s">
        <v>821</v>
      </c>
      <c r="G404" s="78" t="s">
        <v>822</v>
      </c>
      <c r="H404" s="82" t="s">
        <v>823</v>
      </c>
      <c r="I404" s="83"/>
      <c r="J404" s="84"/>
    </row>
    <row r="405" spans="1:10" ht="15" customHeight="1">
      <c r="A405" s="76"/>
      <c r="B405" s="90" t="s">
        <v>1676</v>
      </c>
      <c r="C405" s="91" t="s">
        <v>1677</v>
      </c>
      <c r="D405" s="92" t="s">
        <v>1678</v>
      </c>
      <c r="E405" s="80"/>
      <c r="F405" s="81" t="s">
        <v>827</v>
      </c>
      <c r="G405" s="78" t="s">
        <v>828</v>
      </c>
      <c r="H405" s="82" t="s">
        <v>829</v>
      </c>
      <c r="I405" s="83"/>
      <c r="J405" s="84"/>
    </row>
    <row r="406" spans="1:10" ht="15" customHeight="1">
      <c r="A406" s="76"/>
      <c r="B406" s="90" t="s">
        <v>1587</v>
      </c>
      <c r="C406" s="91" t="s">
        <v>1588</v>
      </c>
      <c r="D406" s="92" t="s">
        <v>1589</v>
      </c>
      <c r="E406" s="80"/>
      <c r="F406" s="81" t="s">
        <v>1679</v>
      </c>
      <c r="G406" s="78" t="s">
        <v>1679</v>
      </c>
      <c r="H406" s="82" t="s">
        <v>1680</v>
      </c>
      <c r="I406" s="83"/>
      <c r="J406" s="84"/>
    </row>
    <row r="407" spans="1:10" ht="15" customHeight="1">
      <c r="A407" s="76"/>
      <c r="B407" s="93" t="s">
        <v>1014</v>
      </c>
      <c r="C407" s="94" t="s">
        <v>1015</v>
      </c>
      <c r="D407" s="95" t="s">
        <v>1016</v>
      </c>
      <c r="E407" s="86"/>
      <c r="F407" s="81" t="s">
        <v>1637</v>
      </c>
      <c r="G407" s="78" t="s">
        <v>1638</v>
      </c>
      <c r="H407" s="82" t="s">
        <v>1639</v>
      </c>
      <c r="I407" s="83"/>
      <c r="J407" s="84"/>
    </row>
    <row r="408" spans="1:10" ht="15" customHeight="1">
      <c r="A408" s="76"/>
      <c r="B408" s="90" t="s">
        <v>1430</v>
      </c>
      <c r="C408" s="91" t="s">
        <v>1431</v>
      </c>
      <c r="D408" s="92" t="s">
        <v>1432</v>
      </c>
      <c r="E408" s="80"/>
      <c r="F408" s="81" t="s">
        <v>1681</v>
      </c>
      <c r="G408" s="78" t="s">
        <v>1682</v>
      </c>
      <c r="H408" s="82" t="s">
        <v>1683</v>
      </c>
      <c r="I408" s="83"/>
      <c r="J408" s="84"/>
    </row>
    <row r="409" spans="1:10" ht="15" customHeight="1">
      <c r="A409" s="76"/>
      <c r="B409" s="90" t="s">
        <v>1578</v>
      </c>
      <c r="C409" s="91" t="s">
        <v>1579</v>
      </c>
      <c r="D409" s="92" t="s">
        <v>1580</v>
      </c>
      <c r="E409" s="80"/>
      <c r="F409" s="81" t="s">
        <v>695</v>
      </c>
      <c r="G409" s="78" t="s">
        <v>696</v>
      </c>
      <c r="H409" s="82" t="s">
        <v>697</v>
      </c>
      <c r="I409" s="83"/>
      <c r="J409" s="84"/>
    </row>
    <row r="410" spans="1:10" ht="15" customHeight="1">
      <c r="A410" s="76"/>
      <c r="B410" s="90" t="s">
        <v>1433</v>
      </c>
      <c r="C410" s="91" t="s">
        <v>1434</v>
      </c>
      <c r="D410" s="92" t="s">
        <v>1435</v>
      </c>
      <c r="E410" s="80"/>
      <c r="F410" s="81" t="s">
        <v>1684</v>
      </c>
      <c r="G410" s="78" t="s">
        <v>1685</v>
      </c>
      <c r="H410" s="82" t="s">
        <v>1686</v>
      </c>
      <c r="I410" s="83"/>
      <c r="J410" s="84"/>
    </row>
    <row r="411" spans="1:10" ht="15" customHeight="1">
      <c r="A411" s="76"/>
      <c r="B411" s="90" t="s">
        <v>656</v>
      </c>
      <c r="C411" s="91" t="s">
        <v>657</v>
      </c>
      <c r="D411" s="92" t="s">
        <v>658</v>
      </c>
      <c r="E411" s="80"/>
      <c r="F411" s="81" t="s">
        <v>1602</v>
      </c>
      <c r="G411" s="78" t="s">
        <v>1603</v>
      </c>
      <c r="H411" s="82" t="s">
        <v>1604</v>
      </c>
      <c r="I411" s="83"/>
      <c r="J411" s="84"/>
    </row>
    <row r="412" spans="1:10" ht="15" customHeight="1">
      <c r="A412" s="76"/>
      <c r="B412" s="90" t="s">
        <v>1514</v>
      </c>
      <c r="C412" s="91" t="s">
        <v>1515</v>
      </c>
      <c r="D412" s="92" t="s">
        <v>1516</v>
      </c>
      <c r="E412" s="80"/>
      <c r="F412" s="81" t="s">
        <v>1608</v>
      </c>
      <c r="G412" s="78" t="s">
        <v>1609</v>
      </c>
      <c r="H412" s="82" t="s">
        <v>1610</v>
      </c>
      <c r="I412" s="83"/>
      <c r="J412" s="84"/>
    </row>
    <row r="413" spans="1:10" ht="15" customHeight="1">
      <c r="A413" s="76"/>
      <c r="B413" s="90" t="s">
        <v>1687</v>
      </c>
      <c r="C413" s="91" t="s">
        <v>1688</v>
      </c>
      <c r="D413" s="92" t="s">
        <v>1689</v>
      </c>
      <c r="E413" s="80"/>
      <c r="F413" s="81" t="s">
        <v>1605</v>
      </c>
      <c r="G413" s="78" t="s">
        <v>1606</v>
      </c>
      <c r="H413" s="82" t="s">
        <v>1607</v>
      </c>
      <c r="I413" s="83"/>
      <c r="J413" s="84"/>
    </row>
    <row r="414" spans="1:10" ht="15" customHeight="1">
      <c r="A414" s="76"/>
      <c r="B414" s="90" t="s">
        <v>1572</v>
      </c>
      <c r="C414" s="91" t="s">
        <v>1573</v>
      </c>
      <c r="D414" s="92" t="s">
        <v>1574</v>
      </c>
      <c r="E414" s="80"/>
      <c r="F414" s="81" t="s">
        <v>1690</v>
      </c>
      <c r="G414" s="78" t="s">
        <v>1691</v>
      </c>
      <c r="H414" s="82" t="s">
        <v>1692</v>
      </c>
      <c r="I414" s="83"/>
      <c r="J414" s="84"/>
    </row>
    <row r="415" spans="1:10" ht="15" customHeight="1">
      <c r="A415" s="76"/>
      <c r="B415" s="90" t="s">
        <v>1693</v>
      </c>
      <c r="C415" s="91" t="s">
        <v>1694</v>
      </c>
      <c r="D415" s="92" t="s">
        <v>1695</v>
      </c>
      <c r="E415" s="80"/>
      <c r="F415" s="81" t="s">
        <v>1614</v>
      </c>
      <c r="G415" s="78" t="s">
        <v>1615</v>
      </c>
      <c r="H415" s="82" t="s">
        <v>1616</v>
      </c>
      <c r="I415" s="83"/>
      <c r="J415" s="84"/>
    </row>
    <row r="416" spans="1:10" ht="15" customHeight="1">
      <c r="A416" s="76"/>
      <c r="B416" s="90" t="s">
        <v>1696</v>
      </c>
      <c r="C416" s="91" t="s">
        <v>1697</v>
      </c>
      <c r="D416" s="92" t="s">
        <v>1698</v>
      </c>
      <c r="E416" s="80"/>
      <c r="F416" s="81" t="s">
        <v>479</v>
      </c>
      <c r="G416" s="78" t="s">
        <v>480</v>
      </c>
      <c r="H416" s="82" t="s">
        <v>481</v>
      </c>
      <c r="I416" s="83"/>
      <c r="J416" s="84"/>
    </row>
    <row r="417" spans="1:10" ht="15" customHeight="1">
      <c r="A417" s="76"/>
      <c r="B417" s="90" t="s">
        <v>1345</v>
      </c>
      <c r="C417" s="91" t="s">
        <v>1346</v>
      </c>
      <c r="D417" s="92" t="s">
        <v>1347</v>
      </c>
      <c r="E417" s="80"/>
      <c r="F417" s="81" t="s">
        <v>484</v>
      </c>
      <c r="G417" s="78" t="s">
        <v>485</v>
      </c>
      <c r="H417" s="82" t="s">
        <v>486</v>
      </c>
      <c r="I417" s="83"/>
      <c r="J417" s="84"/>
    </row>
    <row r="418" spans="1:10" ht="15" customHeight="1">
      <c r="A418" s="76"/>
      <c r="B418" s="93" t="s">
        <v>1020</v>
      </c>
      <c r="C418" s="94" t="s">
        <v>1021</v>
      </c>
      <c r="D418" s="95" t="s">
        <v>1022</v>
      </c>
      <c r="E418" s="80"/>
      <c r="F418" s="81" t="s">
        <v>489</v>
      </c>
      <c r="G418" s="78" t="s">
        <v>485</v>
      </c>
      <c r="H418" s="82" t="s">
        <v>490</v>
      </c>
      <c r="I418" s="83"/>
      <c r="J418" s="84"/>
    </row>
    <row r="419" spans="1:10" ht="15" customHeight="1">
      <c r="A419" s="76"/>
      <c r="B419" s="93" t="s">
        <v>1699</v>
      </c>
      <c r="C419" s="94" t="s">
        <v>1700</v>
      </c>
      <c r="D419" s="95" t="s">
        <v>1701</v>
      </c>
      <c r="E419" s="86"/>
      <c r="F419" s="81" t="s">
        <v>1702</v>
      </c>
      <c r="G419" s="78" t="s">
        <v>1703</v>
      </c>
      <c r="H419" s="82" t="s">
        <v>1704</v>
      </c>
      <c r="I419" s="83"/>
      <c r="J419" s="84"/>
    </row>
    <row r="420" spans="1:10" ht="15" customHeight="1">
      <c r="A420" s="76"/>
      <c r="B420" s="90" t="s">
        <v>1705</v>
      </c>
      <c r="C420" s="91" t="s">
        <v>1706</v>
      </c>
      <c r="D420" s="92" t="s">
        <v>1707</v>
      </c>
      <c r="E420" s="80"/>
      <c r="F420" s="81" t="s">
        <v>1708</v>
      </c>
      <c r="G420" s="78" t="s">
        <v>1709</v>
      </c>
      <c r="H420" s="82" t="s">
        <v>1710</v>
      </c>
      <c r="I420" s="83"/>
      <c r="J420" s="84"/>
    </row>
    <row r="421" spans="1:10" ht="15" customHeight="1">
      <c r="A421" s="76"/>
      <c r="B421" s="90" t="s">
        <v>1711</v>
      </c>
      <c r="C421" s="91" t="s">
        <v>1712</v>
      </c>
      <c r="D421" s="92" t="s">
        <v>1713</v>
      </c>
      <c r="E421" s="80"/>
      <c r="F421" s="81" t="s">
        <v>1714</v>
      </c>
      <c r="G421" s="78" t="s">
        <v>1715</v>
      </c>
      <c r="H421" s="82" t="s">
        <v>1716</v>
      </c>
      <c r="I421" s="83"/>
      <c r="J421" s="84"/>
    </row>
    <row r="422" spans="1:10" ht="15" customHeight="1">
      <c r="A422" s="76"/>
      <c r="B422" s="93" t="s">
        <v>1717</v>
      </c>
      <c r="C422" s="94" t="s">
        <v>1718</v>
      </c>
      <c r="D422" s="95" t="s">
        <v>1719</v>
      </c>
      <c r="E422" s="86"/>
      <c r="F422" s="81" t="s">
        <v>1120</v>
      </c>
      <c r="G422" s="78" t="s">
        <v>1121</v>
      </c>
      <c r="H422" s="82" t="s">
        <v>1122</v>
      </c>
      <c r="I422" s="83"/>
      <c r="J422" s="84"/>
    </row>
    <row r="423" spans="1:10" ht="15" customHeight="1">
      <c r="A423" s="76"/>
      <c r="B423" s="93" t="s">
        <v>1720</v>
      </c>
      <c r="C423" s="94" t="s">
        <v>1721</v>
      </c>
      <c r="D423" s="95" t="s">
        <v>1722</v>
      </c>
      <c r="E423" s="86"/>
      <c r="F423" s="81" t="s">
        <v>156</v>
      </c>
      <c r="G423" s="78" t="s">
        <v>157</v>
      </c>
      <c r="H423" s="82" t="s">
        <v>158</v>
      </c>
      <c r="I423" s="83"/>
      <c r="J423" s="84"/>
    </row>
    <row r="424" spans="1:10" ht="15" customHeight="1">
      <c r="A424" s="76"/>
      <c r="B424" s="93" t="s">
        <v>1723</v>
      </c>
      <c r="C424" s="94" t="s">
        <v>1724</v>
      </c>
      <c r="D424" s="95" t="s">
        <v>1725</v>
      </c>
      <c r="E424" s="86"/>
      <c r="F424" s="81" t="s">
        <v>204</v>
      </c>
      <c r="G424" s="78" t="s">
        <v>205</v>
      </c>
      <c r="H424" s="82" t="s">
        <v>206</v>
      </c>
      <c r="I424" s="83"/>
      <c r="J424" s="84"/>
    </row>
    <row r="425" spans="1:10" ht="15" customHeight="1">
      <c r="A425" s="76"/>
      <c r="B425" s="90" t="s">
        <v>1099</v>
      </c>
      <c r="C425" s="91" t="s">
        <v>1100</v>
      </c>
      <c r="D425" s="92" t="s">
        <v>1101</v>
      </c>
      <c r="E425" s="80"/>
      <c r="F425" s="81" t="s">
        <v>228</v>
      </c>
      <c r="G425" s="78" t="s">
        <v>229</v>
      </c>
      <c r="H425" s="82" t="s">
        <v>230</v>
      </c>
      <c r="I425" s="83"/>
      <c r="J425" s="84"/>
    </row>
    <row r="426" spans="1:10" ht="15" customHeight="1">
      <c r="A426" s="76"/>
      <c r="B426" s="90" t="s">
        <v>1726</v>
      </c>
      <c r="C426" s="91" t="s">
        <v>1727</v>
      </c>
      <c r="D426" s="92" t="s">
        <v>1728</v>
      </c>
      <c r="E426" s="80"/>
      <c r="F426" s="81" t="s">
        <v>246</v>
      </c>
      <c r="G426" s="78" t="s">
        <v>247</v>
      </c>
      <c r="H426" s="82" t="s">
        <v>248</v>
      </c>
      <c r="I426" s="83"/>
      <c r="J426" s="84"/>
    </row>
    <row r="427" spans="1:10" ht="15" customHeight="1">
      <c r="A427" s="76"/>
      <c r="B427" s="90" t="s">
        <v>1243</v>
      </c>
      <c r="C427" s="91" t="s">
        <v>1244</v>
      </c>
      <c r="D427" s="92" t="s">
        <v>1245</v>
      </c>
      <c r="E427" s="80"/>
      <c r="F427" s="81" t="s">
        <v>252</v>
      </c>
      <c r="G427" s="78" t="s">
        <v>253</v>
      </c>
      <c r="H427" s="82" t="s">
        <v>254</v>
      </c>
      <c r="I427" s="83"/>
      <c r="J427" s="84"/>
    </row>
    <row r="428" spans="1:10" ht="15" customHeight="1">
      <c r="A428" s="76"/>
      <c r="B428" s="90" t="s">
        <v>1354</v>
      </c>
      <c r="C428" s="91" t="s">
        <v>1355</v>
      </c>
      <c r="D428" s="92" t="s">
        <v>1356</v>
      </c>
      <c r="E428" s="80"/>
      <c r="F428" s="81" t="s">
        <v>258</v>
      </c>
      <c r="G428" s="78" t="s">
        <v>259</v>
      </c>
      <c r="H428" s="82" t="s">
        <v>260</v>
      </c>
      <c r="I428" s="83"/>
      <c r="J428" s="84"/>
    </row>
    <row r="429" spans="1:10" ht="15" customHeight="1">
      <c r="A429" s="76"/>
      <c r="B429" s="93" t="s">
        <v>1173</v>
      </c>
      <c r="C429" s="94" t="s">
        <v>1174</v>
      </c>
      <c r="D429" s="95" t="s">
        <v>1175</v>
      </c>
      <c r="E429" s="80"/>
      <c r="F429" s="81" t="s">
        <v>570</v>
      </c>
      <c r="G429" s="78" t="s">
        <v>571</v>
      </c>
      <c r="H429" s="82" t="s">
        <v>572</v>
      </c>
      <c r="I429" s="83"/>
      <c r="J429" s="84"/>
    </row>
    <row r="430" spans="1:10" ht="15" customHeight="1">
      <c r="A430" s="76"/>
      <c r="B430" s="93" t="s">
        <v>1729</v>
      </c>
      <c r="C430" s="94" t="s">
        <v>1730</v>
      </c>
      <c r="D430" s="95" t="s">
        <v>1731</v>
      </c>
      <c r="E430" s="80"/>
      <c r="F430" s="81" t="s">
        <v>1059</v>
      </c>
      <c r="G430" s="78" t="s">
        <v>1060</v>
      </c>
      <c r="H430" s="82" t="s">
        <v>1061</v>
      </c>
      <c r="I430" s="83"/>
      <c r="J430" s="84"/>
    </row>
    <row r="431" spans="1:10" ht="15" customHeight="1">
      <c r="A431" s="76"/>
      <c r="B431" s="90" t="s">
        <v>255</v>
      </c>
      <c r="C431" s="91" t="s">
        <v>256</v>
      </c>
      <c r="D431" s="92" t="s">
        <v>257</v>
      </c>
      <c r="E431" s="80"/>
      <c r="F431" s="81" t="s">
        <v>788</v>
      </c>
      <c r="G431" s="78" t="s">
        <v>789</v>
      </c>
      <c r="H431" s="82" t="s">
        <v>790</v>
      </c>
      <c r="I431" s="83"/>
      <c r="J431" s="84"/>
    </row>
    <row r="432" spans="1:10" ht="15" customHeight="1">
      <c r="A432" s="76"/>
      <c r="B432" s="90" t="s">
        <v>1732</v>
      </c>
      <c r="C432" s="91" t="s">
        <v>1733</v>
      </c>
      <c r="D432" s="92" t="s">
        <v>1734</v>
      </c>
      <c r="E432" s="80"/>
      <c r="F432" s="81" t="s">
        <v>794</v>
      </c>
      <c r="G432" s="78" t="s">
        <v>795</v>
      </c>
      <c r="H432" s="82" t="s">
        <v>796</v>
      </c>
      <c r="I432" s="83"/>
      <c r="J432" s="84"/>
    </row>
    <row r="433" spans="1:10" ht="15" customHeight="1">
      <c r="A433" s="76"/>
      <c r="B433" s="90" t="s">
        <v>419</v>
      </c>
      <c r="C433" s="91" t="s">
        <v>420</v>
      </c>
      <c r="D433" s="92" t="s">
        <v>421</v>
      </c>
      <c r="E433" s="80"/>
      <c r="F433" s="81" t="s">
        <v>1634</v>
      </c>
      <c r="G433" s="78" t="s">
        <v>1635</v>
      </c>
      <c r="H433" s="82" t="s">
        <v>1636</v>
      </c>
      <c r="I433" s="83"/>
      <c r="J433" s="84"/>
    </row>
    <row r="434" spans="1:10" ht="15" customHeight="1">
      <c r="A434" s="76"/>
      <c r="B434" s="90" t="s">
        <v>261</v>
      </c>
      <c r="C434" s="91" t="s">
        <v>262</v>
      </c>
      <c r="D434" s="92" t="s">
        <v>263</v>
      </c>
      <c r="E434" s="80"/>
      <c r="F434" s="81" t="s">
        <v>398</v>
      </c>
      <c r="G434" s="78" t="s">
        <v>399</v>
      </c>
      <c r="H434" s="82" t="s">
        <v>400</v>
      </c>
      <c r="I434" s="83"/>
      <c r="J434" s="84"/>
    </row>
    <row r="435" spans="1:10" ht="15" customHeight="1">
      <c r="A435" s="76"/>
      <c r="B435" s="90" t="s">
        <v>231</v>
      </c>
      <c r="C435" s="91" t="s">
        <v>232</v>
      </c>
      <c r="D435" s="92" t="s">
        <v>233</v>
      </c>
      <c r="E435" s="80"/>
      <c r="F435" s="81" t="s">
        <v>538</v>
      </c>
      <c r="G435" s="78" t="s">
        <v>539</v>
      </c>
      <c r="H435" s="82" t="s">
        <v>540</v>
      </c>
      <c r="I435" s="83"/>
      <c r="J435" s="84"/>
    </row>
    <row r="436" spans="1:10" ht="15" customHeight="1">
      <c r="A436" s="76"/>
      <c r="B436" s="93" t="s">
        <v>854</v>
      </c>
      <c r="C436" s="94" t="s">
        <v>855</v>
      </c>
      <c r="D436" s="95" t="s">
        <v>856</v>
      </c>
      <c r="E436" s="86"/>
      <c r="F436" s="81" t="s">
        <v>1523</v>
      </c>
      <c r="G436" s="78" t="s">
        <v>1524</v>
      </c>
      <c r="H436" s="82" t="s">
        <v>1525</v>
      </c>
      <c r="I436" s="83"/>
      <c r="J436" s="84"/>
    </row>
    <row r="437" spans="1:10" ht="15" customHeight="1">
      <c r="A437" s="76"/>
      <c r="B437" s="90" t="s">
        <v>567</v>
      </c>
      <c r="C437" s="91" t="s">
        <v>568</v>
      </c>
      <c r="D437" s="92" t="s">
        <v>569</v>
      </c>
      <c r="E437" s="80"/>
      <c r="F437" s="81" t="s">
        <v>614</v>
      </c>
      <c r="G437" s="78" t="s">
        <v>615</v>
      </c>
      <c r="H437" s="82" t="s">
        <v>616</v>
      </c>
      <c r="I437" s="83"/>
      <c r="J437" s="84"/>
    </row>
    <row r="438" spans="1:10" ht="15" customHeight="1">
      <c r="A438" s="76"/>
      <c r="B438" s="93" t="s">
        <v>665</v>
      </c>
      <c r="C438" s="94" t="s">
        <v>666</v>
      </c>
      <c r="D438" s="95" t="s">
        <v>667</v>
      </c>
      <c r="E438" s="86"/>
      <c r="F438" s="81" t="s">
        <v>1735</v>
      </c>
      <c r="G438" s="78" t="s">
        <v>1736</v>
      </c>
      <c r="H438" s="82" t="s">
        <v>1737</v>
      </c>
      <c r="I438" s="83"/>
      <c r="J438" s="84"/>
    </row>
    <row r="439" spans="1:10" ht="15" customHeight="1">
      <c r="A439" s="76"/>
      <c r="B439" s="90" t="s">
        <v>677</v>
      </c>
      <c r="C439" s="91" t="s">
        <v>678</v>
      </c>
      <c r="D439" s="92" t="s">
        <v>679</v>
      </c>
      <c r="E439" s="80"/>
      <c r="F439" s="81" t="s">
        <v>1676</v>
      </c>
      <c r="G439" s="78" t="s">
        <v>1677</v>
      </c>
      <c r="H439" s="82" t="s">
        <v>1678</v>
      </c>
      <c r="I439" s="83"/>
      <c r="J439" s="84"/>
    </row>
    <row r="440" spans="1:10" ht="15" customHeight="1">
      <c r="A440" s="76"/>
      <c r="B440" s="90" t="s">
        <v>683</v>
      </c>
      <c r="C440" s="91" t="s">
        <v>684</v>
      </c>
      <c r="D440" s="92" t="s">
        <v>685</v>
      </c>
      <c r="E440" s="80"/>
      <c r="F440" s="81" t="s">
        <v>680</v>
      </c>
      <c r="G440" s="78" t="s">
        <v>681</v>
      </c>
      <c r="H440" s="82" t="s">
        <v>682</v>
      </c>
      <c r="I440" s="83"/>
      <c r="J440" s="84"/>
    </row>
    <row r="441" spans="1:10" ht="15" customHeight="1">
      <c r="A441" s="76"/>
      <c r="B441" s="90" t="s">
        <v>671</v>
      </c>
      <c r="C441" s="91" t="s">
        <v>672</v>
      </c>
      <c r="D441" s="92" t="s">
        <v>673</v>
      </c>
      <c r="E441" s="80"/>
      <c r="F441" s="81" t="s">
        <v>1017</v>
      </c>
      <c r="G441" s="78" t="s">
        <v>1018</v>
      </c>
      <c r="H441" s="82" t="s">
        <v>1019</v>
      </c>
      <c r="I441" s="83"/>
      <c r="J441" s="84"/>
    </row>
    <row r="442" spans="1:10" ht="15" customHeight="1">
      <c r="A442" s="76"/>
      <c r="B442" s="90" t="s">
        <v>1032</v>
      </c>
      <c r="C442" s="91" t="s">
        <v>1033</v>
      </c>
      <c r="D442" s="92" t="s">
        <v>1034</v>
      </c>
      <c r="E442" s="80"/>
      <c r="F442" s="81" t="s">
        <v>324</v>
      </c>
      <c r="G442" s="78" t="s">
        <v>325</v>
      </c>
      <c r="H442" s="82" t="s">
        <v>326</v>
      </c>
      <c r="I442" s="83"/>
      <c r="J442" s="84"/>
    </row>
    <row r="443" spans="1:10" ht="15" customHeight="1">
      <c r="A443" s="76"/>
      <c r="B443" s="93" t="s">
        <v>1264</v>
      </c>
      <c r="C443" s="94" t="s">
        <v>1265</v>
      </c>
      <c r="D443" s="95" t="s">
        <v>1266</v>
      </c>
      <c r="E443" s="86"/>
      <c r="F443" s="81" t="s">
        <v>1397</v>
      </c>
      <c r="G443" s="78" t="s">
        <v>1398</v>
      </c>
      <c r="H443" s="82" t="s">
        <v>1399</v>
      </c>
      <c r="I443" s="83"/>
      <c r="J443" s="84"/>
    </row>
    <row r="444" spans="1:10" ht="15" customHeight="1">
      <c r="A444" s="76"/>
      <c r="B444" s="93" t="s">
        <v>1167</v>
      </c>
      <c r="C444" s="94" t="s">
        <v>1168</v>
      </c>
      <c r="D444" s="95" t="s">
        <v>1169</v>
      </c>
      <c r="E444" s="86"/>
      <c r="F444" s="81" t="s">
        <v>1738</v>
      </c>
      <c r="G444" s="78" t="s">
        <v>1739</v>
      </c>
      <c r="H444" s="82" t="s">
        <v>1740</v>
      </c>
      <c r="I444" s="83"/>
      <c r="J444" s="84"/>
    </row>
    <row r="445" spans="1:10" ht="15" customHeight="1">
      <c r="A445" s="76"/>
      <c r="B445" s="93" t="s">
        <v>357</v>
      </c>
      <c r="C445" s="94" t="s">
        <v>358</v>
      </c>
      <c r="D445" s="95" t="s">
        <v>359</v>
      </c>
      <c r="E445" s="86"/>
      <c r="F445" s="81" t="s">
        <v>210</v>
      </c>
      <c r="G445" s="78" t="s">
        <v>211</v>
      </c>
      <c r="H445" s="82" t="s">
        <v>212</v>
      </c>
      <c r="I445" s="83"/>
      <c r="J445" s="84"/>
    </row>
    <row r="446" spans="1:10" ht="15" customHeight="1">
      <c r="A446" s="76"/>
      <c r="B446" s="90" t="s">
        <v>650</v>
      </c>
      <c r="C446" s="91" t="s">
        <v>651</v>
      </c>
      <c r="D446" s="92" t="s">
        <v>652</v>
      </c>
      <c r="E446" s="80"/>
      <c r="F446" s="81" t="s">
        <v>1454</v>
      </c>
      <c r="G446" s="78" t="s">
        <v>1455</v>
      </c>
      <c r="H446" s="82" t="s">
        <v>1456</v>
      </c>
      <c r="I446" s="83"/>
      <c r="J446" s="84"/>
    </row>
    <row r="447" spans="1:10" ht="15" customHeight="1">
      <c r="A447" s="76"/>
      <c r="B447" s="93" t="s">
        <v>689</v>
      </c>
      <c r="C447" s="94" t="s">
        <v>690</v>
      </c>
      <c r="D447" s="95" t="s">
        <v>691</v>
      </c>
      <c r="E447" s="86"/>
      <c r="F447" s="81" t="s">
        <v>668</v>
      </c>
      <c r="G447" s="78" t="s">
        <v>669</v>
      </c>
      <c r="H447" s="82" t="s">
        <v>670</v>
      </c>
      <c r="I447" s="83"/>
      <c r="J447" s="84"/>
    </row>
    <row r="448" spans="1:10" ht="15" customHeight="1">
      <c r="A448" s="76"/>
      <c r="B448" s="93" t="s">
        <v>1306</v>
      </c>
      <c r="C448" s="94" t="s">
        <v>1307</v>
      </c>
      <c r="D448" s="95" t="s">
        <v>1308</v>
      </c>
      <c r="E448" s="86"/>
      <c r="F448" s="81" t="s">
        <v>815</v>
      </c>
      <c r="G448" s="78" t="s">
        <v>816</v>
      </c>
      <c r="H448" s="82" t="s">
        <v>817</v>
      </c>
      <c r="I448" s="83"/>
      <c r="J448" s="84"/>
    </row>
    <row r="449" spans="1:10" ht="15" customHeight="1">
      <c r="A449" s="76"/>
      <c r="B449" s="90" t="s">
        <v>1348</v>
      </c>
      <c r="C449" s="91" t="s">
        <v>1349</v>
      </c>
      <c r="D449" s="92" t="s">
        <v>1350</v>
      </c>
      <c r="E449" s="80"/>
      <c r="F449" s="81" t="s">
        <v>1321</v>
      </c>
      <c r="G449" s="78" t="s">
        <v>1322</v>
      </c>
      <c r="H449" s="82" t="s">
        <v>1323</v>
      </c>
      <c r="I449" s="83"/>
      <c r="J449" s="84"/>
    </row>
    <row r="450" spans="1:10" ht="15" customHeight="1">
      <c r="A450" s="76"/>
      <c r="B450" s="90" t="s">
        <v>225</v>
      </c>
      <c r="C450" s="91" t="s">
        <v>226</v>
      </c>
      <c r="D450" s="92" t="s">
        <v>227</v>
      </c>
      <c r="E450" s="80"/>
      <c r="F450" s="81" t="s">
        <v>1569</v>
      </c>
      <c r="G450" s="78" t="s">
        <v>1570</v>
      </c>
      <c r="H450" s="82" t="s">
        <v>1571</v>
      </c>
      <c r="I450" s="83"/>
      <c r="J450" s="84"/>
    </row>
    <row r="451" spans="1:10" ht="15" customHeight="1">
      <c r="A451" s="76"/>
      <c r="B451" s="90" t="s">
        <v>941</v>
      </c>
      <c r="C451" s="91" t="s">
        <v>942</v>
      </c>
      <c r="D451" s="92" t="s">
        <v>943</v>
      </c>
      <c r="E451" s="80"/>
      <c r="F451" s="81" t="s">
        <v>312</v>
      </c>
      <c r="G451" s="78" t="s">
        <v>313</v>
      </c>
      <c r="H451" s="82" t="s">
        <v>314</v>
      </c>
      <c r="I451" s="83"/>
      <c r="J451" s="84"/>
    </row>
    <row r="452" spans="1:10" ht="15" customHeight="1">
      <c r="A452" s="76"/>
      <c r="B452" s="93" t="s">
        <v>1741</v>
      </c>
      <c r="C452" s="94" t="s">
        <v>1742</v>
      </c>
      <c r="D452" s="95" t="s">
        <v>1743</v>
      </c>
      <c r="E452" s="86"/>
      <c r="F452" s="81" t="s">
        <v>836</v>
      </c>
      <c r="G452" s="78" t="s">
        <v>837</v>
      </c>
      <c r="H452" s="82" t="s">
        <v>838</v>
      </c>
      <c r="I452" s="83"/>
      <c r="J452" s="84"/>
    </row>
    <row r="453" spans="1:10" ht="15" customHeight="1">
      <c r="A453" s="76"/>
      <c r="B453" s="90" t="s">
        <v>1549</v>
      </c>
      <c r="C453" s="91" t="s">
        <v>1550</v>
      </c>
      <c r="D453" s="92" t="s">
        <v>1551</v>
      </c>
      <c r="E453" s="80"/>
      <c r="F453" s="81" t="s">
        <v>1596</v>
      </c>
      <c r="G453" s="78" t="s">
        <v>1597</v>
      </c>
      <c r="H453" s="82" t="s">
        <v>1598</v>
      </c>
      <c r="I453" s="83"/>
      <c r="J453" s="84"/>
    </row>
    <row r="454" spans="1:10" ht="15" customHeight="1">
      <c r="A454" s="76"/>
      <c r="B454" s="90" t="s">
        <v>935</v>
      </c>
      <c r="C454" s="91" t="s">
        <v>936</v>
      </c>
      <c r="D454" s="92" t="s">
        <v>937</v>
      </c>
      <c r="E454" s="80"/>
      <c r="F454" s="81" t="s">
        <v>1590</v>
      </c>
      <c r="G454" s="78" t="s">
        <v>1591</v>
      </c>
      <c r="H454" s="82" t="s">
        <v>1592</v>
      </c>
      <c r="I454" s="83"/>
      <c r="J454" s="84"/>
    </row>
    <row r="455" spans="1:10" ht="15" customHeight="1">
      <c r="A455" s="76"/>
      <c r="B455" s="90" t="s">
        <v>1552</v>
      </c>
      <c r="C455" s="91" t="s">
        <v>1553</v>
      </c>
      <c r="D455" s="92" t="s">
        <v>1554</v>
      </c>
      <c r="E455" s="80"/>
      <c r="F455" s="81" t="s">
        <v>1584</v>
      </c>
      <c r="G455" s="78" t="s">
        <v>1585</v>
      </c>
      <c r="H455" s="82" t="s">
        <v>1586</v>
      </c>
      <c r="I455" s="83"/>
      <c r="J455" s="84"/>
    </row>
    <row r="456" spans="1:10" ht="15" customHeight="1">
      <c r="A456" s="76"/>
      <c r="B456" s="90" t="s">
        <v>1558</v>
      </c>
      <c r="C456" s="91" t="s">
        <v>1553</v>
      </c>
      <c r="D456" s="92" t="s">
        <v>1554</v>
      </c>
      <c r="E456" s="80"/>
      <c r="F456" s="81" t="s">
        <v>1593</v>
      </c>
      <c r="G456" s="78" t="s">
        <v>1594</v>
      </c>
      <c r="H456" s="82" t="s">
        <v>1595</v>
      </c>
      <c r="I456" s="83"/>
      <c r="J456" s="84"/>
    </row>
    <row r="457" spans="1:10" ht="15" customHeight="1">
      <c r="A457" s="76"/>
      <c r="B457" s="90" t="s">
        <v>1559</v>
      </c>
      <c r="C457" s="91" t="s">
        <v>1553</v>
      </c>
      <c r="D457" s="92" t="s">
        <v>1560</v>
      </c>
      <c r="E457" s="80"/>
      <c r="F457" s="81" t="s">
        <v>1581</v>
      </c>
      <c r="G457" s="78" t="s">
        <v>1582</v>
      </c>
      <c r="H457" s="82" t="s">
        <v>1583</v>
      </c>
      <c r="I457" s="83"/>
      <c r="J457" s="84"/>
    </row>
    <row r="458" spans="1:10" ht="15" customHeight="1">
      <c r="A458" s="76"/>
      <c r="B458" s="90" t="s">
        <v>1561</v>
      </c>
      <c r="C458" s="91" t="s">
        <v>1553</v>
      </c>
      <c r="D458" s="92" t="s">
        <v>1560</v>
      </c>
      <c r="E458" s="80"/>
      <c r="F458" s="81" t="s">
        <v>1575</v>
      </c>
      <c r="G458" s="78" t="s">
        <v>1576</v>
      </c>
      <c r="H458" s="82" t="s">
        <v>1577</v>
      </c>
      <c r="I458" s="83"/>
      <c r="J458" s="84"/>
    </row>
    <row r="459" spans="1:10" ht="15" customHeight="1">
      <c r="A459" s="76"/>
      <c r="B459" s="90" t="s">
        <v>1562</v>
      </c>
      <c r="C459" s="91" t="s">
        <v>1553</v>
      </c>
      <c r="D459" s="92" t="s">
        <v>1563</v>
      </c>
      <c r="E459" s="80"/>
      <c r="F459" s="81" t="s">
        <v>1693</v>
      </c>
      <c r="G459" s="78" t="s">
        <v>1694</v>
      </c>
      <c r="H459" s="82" t="s">
        <v>1695</v>
      </c>
      <c r="I459" s="83"/>
      <c r="J459" s="84"/>
    </row>
    <row r="460" spans="1:10" ht="15" customHeight="1">
      <c r="A460" s="76"/>
      <c r="B460" s="90" t="s">
        <v>1564</v>
      </c>
      <c r="C460" s="91" t="s">
        <v>1553</v>
      </c>
      <c r="D460" s="92" t="s">
        <v>1554</v>
      </c>
      <c r="E460" s="80"/>
      <c r="F460" s="81" t="s">
        <v>192</v>
      </c>
      <c r="G460" s="78" t="s">
        <v>193</v>
      </c>
      <c r="H460" s="82" t="s">
        <v>194</v>
      </c>
      <c r="I460" s="83"/>
      <c r="J460" s="84"/>
    </row>
    <row r="461" spans="1:10" ht="15" customHeight="1">
      <c r="A461" s="76"/>
      <c r="B461" s="90" t="s">
        <v>1568</v>
      </c>
      <c r="C461" s="91" t="s">
        <v>1553</v>
      </c>
      <c r="D461" s="92" t="s">
        <v>1554</v>
      </c>
      <c r="E461" s="80"/>
      <c r="F461" s="81" t="s">
        <v>198</v>
      </c>
      <c r="G461" s="78" t="s">
        <v>199</v>
      </c>
      <c r="H461" s="82" t="s">
        <v>200</v>
      </c>
      <c r="I461" s="83"/>
      <c r="J461" s="84"/>
    </row>
    <row r="462" spans="1:10" ht="15" customHeight="1">
      <c r="A462" s="76"/>
      <c r="B462" s="90" t="s">
        <v>1619</v>
      </c>
      <c r="C462" s="91" t="s">
        <v>1620</v>
      </c>
      <c r="D462" s="92" t="s">
        <v>1621</v>
      </c>
      <c r="E462" s="80"/>
      <c r="F462" s="81" t="s">
        <v>1132</v>
      </c>
      <c r="G462" s="78" t="s">
        <v>1133</v>
      </c>
      <c r="H462" s="82" t="s">
        <v>1134</v>
      </c>
      <c r="I462" s="83"/>
      <c r="J462" s="84"/>
    </row>
    <row r="463" spans="1:10" ht="15" customHeight="1">
      <c r="A463" s="76"/>
      <c r="B463" s="90" t="s">
        <v>1702</v>
      </c>
      <c r="C463" s="91" t="s">
        <v>1703</v>
      </c>
      <c r="D463" s="92" t="s">
        <v>1704</v>
      </c>
      <c r="E463" s="86"/>
      <c r="F463" s="81" t="s">
        <v>1138</v>
      </c>
      <c r="G463" s="78" t="s">
        <v>1139</v>
      </c>
      <c r="H463" s="82" t="s">
        <v>1140</v>
      </c>
      <c r="I463" s="83"/>
      <c r="J463" s="84"/>
    </row>
    <row r="464" spans="1:10" ht="15" customHeight="1">
      <c r="A464" s="76"/>
      <c r="B464" s="90" t="s">
        <v>1708</v>
      </c>
      <c r="C464" s="91" t="s">
        <v>1709</v>
      </c>
      <c r="D464" s="92" t="s">
        <v>1710</v>
      </c>
      <c r="E464" s="80"/>
      <c r="F464" s="81" t="s">
        <v>1744</v>
      </c>
      <c r="G464" s="78" t="s">
        <v>1745</v>
      </c>
      <c r="H464" s="82" t="s">
        <v>1746</v>
      </c>
      <c r="I464" s="83"/>
      <c r="J464" s="84"/>
    </row>
    <row r="465" spans="1:10" ht="15" customHeight="1">
      <c r="A465" s="76"/>
      <c r="B465" s="90" t="s">
        <v>1714</v>
      </c>
      <c r="C465" s="91" t="s">
        <v>1715</v>
      </c>
      <c r="D465" s="92" t="s">
        <v>1716</v>
      </c>
      <c r="E465" s="80"/>
      <c r="F465" s="81" t="s">
        <v>1126</v>
      </c>
      <c r="G465" s="78" t="s">
        <v>1127</v>
      </c>
      <c r="H465" s="82" t="s">
        <v>1128</v>
      </c>
      <c r="I465" s="83"/>
      <c r="J465" s="84"/>
    </row>
    <row r="466" spans="1:10" ht="15" customHeight="1">
      <c r="A466" s="76"/>
      <c r="B466" s="90" t="s">
        <v>588</v>
      </c>
      <c r="C466" s="91" t="s">
        <v>589</v>
      </c>
      <c r="D466" s="92" t="s">
        <v>590</v>
      </c>
      <c r="E466" s="80"/>
      <c r="F466" s="81" t="s">
        <v>1723</v>
      </c>
      <c r="G466" s="78" t="s">
        <v>1724</v>
      </c>
      <c r="H466" s="82" t="s">
        <v>1725</v>
      </c>
      <c r="I466" s="83"/>
      <c r="J466" s="84"/>
    </row>
    <row r="467" spans="1:10" ht="15" customHeight="1">
      <c r="A467" s="76"/>
      <c r="B467" s="90" t="s">
        <v>1747</v>
      </c>
      <c r="C467" s="91" t="s">
        <v>1748</v>
      </c>
      <c r="D467" s="92" t="s">
        <v>1749</v>
      </c>
      <c r="E467" s="80"/>
      <c r="F467" s="81" t="s">
        <v>1750</v>
      </c>
      <c r="G467" s="78" t="s">
        <v>1751</v>
      </c>
      <c r="H467" s="82" t="s">
        <v>1752</v>
      </c>
      <c r="I467" s="83"/>
      <c r="J467" s="84"/>
    </row>
    <row r="468" spans="1:10" ht="15" customHeight="1">
      <c r="A468" s="76"/>
      <c r="B468" s="90" t="s">
        <v>1213</v>
      </c>
      <c r="C468" s="91" t="s">
        <v>1214</v>
      </c>
      <c r="D468" s="92" t="s">
        <v>1215</v>
      </c>
      <c r="E468" s="80"/>
      <c r="F468" s="81" t="s">
        <v>162</v>
      </c>
      <c r="G468" s="78" t="s">
        <v>163</v>
      </c>
      <c r="H468" s="82" t="s">
        <v>164</v>
      </c>
      <c r="I468" s="83"/>
      <c r="J468" s="84"/>
    </row>
    <row r="469" spans="1:10" ht="15" customHeight="1">
      <c r="A469" s="76"/>
      <c r="B469" s="90" t="s">
        <v>1219</v>
      </c>
      <c r="C469" s="91" t="s">
        <v>1220</v>
      </c>
      <c r="D469" s="92" t="s">
        <v>1221</v>
      </c>
      <c r="E469" s="80"/>
      <c r="F469" s="81" t="s">
        <v>1753</v>
      </c>
      <c r="G469" s="78" t="s">
        <v>1754</v>
      </c>
      <c r="H469" s="82" t="s">
        <v>1755</v>
      </c>
      <c r="I469" s="83"/>
      <c r="J469" s="84"/>
    </row>
    <row r="470" spans="1:10" ht="15" customHeight="1">
      <c r="A470" s="76"/>
      <c r="B470" s="90" t="s">
        <v>1756</v>
      </c>
      <c r="C470" s="91" t="s">
        <v>1757</v>
      </c>
      <c r="D470" s="92" t="s">
        <v>1758</v>
      </c>
      <c r="E470" s="80"/>
      <c r="F470" s="81" t="s">
        <v>1064</v>
      </c>
      <c r="G470" s="78" t="s">
        <v>1065</v>
      </c>
      <c r="H470" s="82" t="s">
        <v>1066</v>
      </c>
      <c r="I470" s="83"/>
      <c r="J470" s="84"/>
    </row>
    <row r="471" spans="1:10" ht="15" customHeight="1">
      <c r="A471" s="76"/>
      <c r="B471" s="90" t="s">
        <v>1759</v>
      </c>
      <c r="C471" s="91" t="s">
        <v>1760</v>
      </c>
      <c r="D471" s="92" t="s">
        <v>1761</v>
      </c>
      <c r="E471" s="80"/>
      <c r="F471" s="81" t="s">
        <v>1535</v>
      </c>
      <c r="G471" s="78" t="s">
        <v>1536</v>
      </c>
      <c r="H471" s="82" t="s">
        <v>1537</v>
      </c>
      <c r="I471" s="83"/>
      <c r="J471" s="84"/>
    </row>
    <row r="472" spans="1:10" ht="15" customHeight="1">
      <c r="A472" s="76"/>
      <c r="B472" s="90" t="s">
        <v>1750</v>
      </c>
      <c r="C472" s="91" t="s">
        <v>1751</v>
      </c>
      <c r="D472" s="92" t="s">
        <v>1752</v>
      </c>
      <c r="E472" s="86"/>
      <c r="F472" s="81" t="s">
        <v>1261</v>
      </c>
      <c r="G472" s="78" t="s">
        <v>1262</v>
      </c>
      <c r="H472" s="82" t="s">
        <v>1263</v>
      </c>
      <c r="I472" s="83"/>
      <c r="J472" s="84"/>
    </row>
    <row r="473" spans="1:10" ht="15" customHeight="1">
      <c r="A473" s="76"/>
      <c r="B473" s="93" t="s">
        <v>321</v>
      </c>
      <c r="C473" s="94" t="s">
        <v>322</v>
      </c>
      <c r="D473" s="95" t="s">
        <v>323</v>
      </c>
      <c r="E473" s="86"/>
      <c r="F473" s="81" t="s">
        <v>576</v>
      </c>
      <c r="G473" s="78" t="s">
        <v>577</v>
      </c>
      <c r="H473" s="82" t="s">
        <v>578</v>
      </c>
      <c r="I473" s="83"/>
      <c r="J473" s="84"/>
    </row>
    <row r="474" spans="1:10" ht="15" customHeight="1">
      <c r="A474" s="76"/>
      <c r="B474" s="90" t="s">
        <v>207</v>
      </c>
      <c r="C474" s="91" t="s">
        <v>208</v>
      </c>
      <c r="D474" s="92" t="s">
        <v>209</v>
      </c>
      <c r="E474" s="80"/>
      <c r="F474" s="81" t="s">
        <v>1741</v>
      </c>
      <c r="G474" s="78" t="s">
        <v>1742</v>
      </c>
      <c r="H474" s="82" t="s">
        <v>1743</v>
      </c>
      <c r="I474" s="83"/>
      <c r="J474" s="84"/>
    </row>
    <row r="475" spans="1:10" ht="15" customHeight="1">
      <c r="A475" s="76"/>
      <c r="B475" s="90" t="s">
        <v>213</v>
      </c>
      <c r="C475" s="91" t="s">
        <v>214</v>
      </c>
      <c r="D475" s="92" t="s">
        <v>215</v>
      </c>
      <c r="E475" s="80"/>
      <c r="F475" s="81" t="s">
        <v>550</v>
      </c>
      <c r="G475" s="78" t="s">
        <v>551</v>
      </c>
      <c r="H475" s="82" t="s">
        <v>552</v>
      </c>
      <c r="I475" s="83"/>
      <c r="J475" s="84"/>
    </row>
    <row r="476" spans="1:10" ht="15" customHeight="1">
      <c r="A476" s="76"/>
      <c r="B476" s="93" t="s">
        <v>1762</v>
      </c>
      <c r="C476" s="94" t="s">
        <v>1763</v>
      </c>
      <c r="D476" s="95" t="s">
        <v>1764</v>
      </c>
      <c r="E476" s="86"/>
      <c r="F476" s="81" t="s">
        <v>1555</v>
      </c>
      <c r="G476" s="78" t="s">
        <v>1556</v>
      </c>
      <c r="H476" s="82" t="s">
        <v>1557</v>
      </c>
      <c r="I476" s="83"/>
      <c r="J476" s="84"/>
    </row>
    <row r="477" spans="1:10" ht="15" customHeight="1">
      <c r="A477" s="76"/>
      <c r="B477" s="90" t="s">
        <v>1383</v>
      </c>
      <c r="C477" s="91" t="s">
        <v>1384</v>
      </c>
      <c r="D477" s="92" t="s">
        <v>1385</v>
      </c>
      <c r="E477" s="80"/>
      <c r="F477" s="81" t="s">
        <v>1427</v>
      </c>
      <c r="G477" s="78" t="s">
        <v>1428</v>
      </c>
      <c r="H477" s="82" t="s">
        <v>1429</v>
      </c>
      <c r="I477" s="83"/>
      <c r="J477" s="84"/>
    </row>
    <row r="478" spans="1:10" ht="15" customHeight="1">
      <c r="A478" s="76"/>
      <c r="B478" s="90" t="s">
        <v>1389</v>
      </c>
      <c r="C478" s="91" t="s">
        <v>1390</v>
      </c>
      <c r="D478" s="92" t="s">
        <v>1391</v>
      </c>
      <c r="E478" s="80"/>
      <c r="F478" s="81" t="s">
        <v>1765</v>
      </c>
      <c r="G478" s="78" t="s">
        <v>1766</v>
      </c>
      <c r="H478" s="82" t="s">
        <v>1767</v>
      </c>
      <c r="I478" s="83"/>
      <c r="J478" s="84"/>
    </row>
    <row r="479" spans="1:10" ht="15" customHeight="1">
      <c r="A479" s="76"/>
      <c r="B479" s="90" t="s">
        <v>1386</v>
      </c>
      <c r="C479" s="91" t="s">
        <v>1387</v>
      </c>
      <c r="D479" s="92" t="s">
        <v>1388</v>
      </c>
      <c r="E479" s="80"/>
      <c r="F479" s="81" t="s">
        <v>342</v>
      </c>
      <c r="G479" s="78" t="s">
        <v>343</v>
      </c>
      <c r="H479" s="82" t="s">
        <v>344</v>
      </c>
      <c r="I479" s="83"/>
      <c r="J479" s="84"/>
    </row>
    <row r="480" spans="1:10" ht="15" customHeight="1">
      <c r="A480" s="76"/>
      <c r="B480" s="93" t="s">
        <v>1768</v>
      </c>
      <c r="C480" s="94" t="s">
        <v>1769</v>
      </c>
      <c r="D480" s="95" t="s">
        <v>1770</v>
      </c>
      <c r="E480" s="80"/>
      <c r="F480" s="81" t="s">
        <v>348</v>
      </c>
      <c r="G480" s="78" t="s">
        <v>349</v>
      </c>
      <c r="H480" s="82" t="s">
        <v>350</v>
      </c>
      <c r="I480" s="83"/>
      <c r="J480" s="84"/>
    </row>
    <row r="481" spans="1:10" ht="15" customHeight="1">
      <c r="A481" s="76"/>
      <c r="B481" s="90" t="s">
        <v>1771</v>
      </c>
      <c r="C481" s="91" t="s">
        <v>1772</v>
      </c>
      <c r="D481" s="92" t="s">
        <v>1773</v>
      </c>
      <c r="E481" s="80"/>
      <c r="F481" s="81" t="s">
        <v>1496</v>
      </c>
      <c r="G481" s="78" t="s">
        <v>1497</v>
      </c>
      <c r="H481" s="82" t="s">
        <v>1498</v>
      </c>
      <c r="I481" s="83"/>
      <c r="J481" s="84"/>
    </row>
    <row r="482" spans="1:10" ht="15" customHeight="1">
      <c r="A482" s="76"/>
      <c r="B482" s="90" t="s">
        <v>1442</v>
      </c>
      <c r="C482" s="91" t="s">
        <v>1443</v>
      </c>
      <c r="D482" s="92" t="s">
        <v>1444</v>
      </c>
      <c r="E482" s="80"/>
      <c r="F482" s="81" t="s">
        <v>1499</v>
      </c>
      <c r="G482" s="78" t="s">
        <v>1500</v>
      </c>
      <c r="H482" s="82" t="s">
        <v>1501</v>
      </c>
      <c r="I482" s="83"/>
      <c r="J482" s="84"/>
    </row>
    <row r="483" spans="1:10" ht="15" customHeight="1">
      <c r="A483" s="76"/>
      <c r="B483" s="90" t="s">
        <v>1445</v>
      </c>
      <c r="C483" s="91" t="s">
        <v>1446</v>
      </c>
      <c r="D483" s="92" t="s">
        <v>1447</v>
      </c>
      <c r="E483" s="80"/>
      <c r="F483" s="81" t="s">
        <v>1505</v>
      </c>
      <c r="G483" s="78" t="s">
        <v>1506</v>
      </c>
      <c r="H483" s="82" t="s">
        <v>1507</v>
      </c>
      <c r="I483" s="83"/>
      <c r="J483" s="84"/>
    </row>
    <row r="484" spans="1:10" ht="15" customHeight="1">
      <c r="A484" s="76"/>
      <c r="B484" s="90" t="s">
        <v>1658</v>
      </c>
      <c r="C484" s="91" t="s">
        <v>1659</v>
      </c>
      <c r="D484" s="92" t="s">
        <v>1660</v>
      </c>
      <c r="E484" s="80"/>
      <c r="F484" s="81" t="s">
        <v>354</v>
      </c>
      <c r="G484" s="78" t="s">
        <v>355</v>
      </c>
      <c r="H484" s="82" t="s">
        <v>356</v>
      </c>
      <c r="I484" s="83"/>
      <c r="J484" s="84"/>
    </row>
    <row r="485" spans="1:10" ht="15" customHeight="1">
      <c r="A485" s="76"/>
      <c r="B485" s="90" t="s">
        <v>407</v>
      </c>
      <c r="C485" s="91" t="s">
        <v>408</v>
      </c>
      <c r="D485" s="92" t="s">
        <v>409</v>
      </c>
      <c r="E485" s="80"/>
      <c r="F485" s="81" t="s">
        <v>1774</v>
      </c>
      <c r="G485" s="78" t="s">
        <v>1775</v>
      </c>
      <c r="H485" s="82" t="s">
        <v>1776</v>
      </c>
      <c r="I485" s="83"/>
      <c r="J485" s="84"/>
    </row>
    <row r="486" spans="1:10" ht="15" customHeight="1">
      <c r="A486" s="76"/>
      <c r="B486" s="90" t="s">
        <v>1056</v>
      </c>
      <c r="C486" s="91" t="s">
        <v>1057</v>
      </c>
      <c r="D486" s="92" t="s">
        <v>1058</v>
      </c>
      <c r="E486" s="80"/>
      <c r="F486" s="81" t="s">
        <v>1777</v>
      </c>
      <c r="G486" s="78" t="s">
        <v>1778</v>
      </c>
      <c r="H486" s="82" t="s">
        <v>1779</v>
      </c>
      <c r="I486" s="83"/>
      <c r="J486" s="84"/>
    </row>
    <row r="487" spans="1:10" ht="15" customHeight="1">
      <c r="A487" s="76"/>
      <c r="B487" s="93" t="s">
        <v>1780</v>
      </c>
      <c r="C487" s="94" t="s">
        <v>1781</v>
      </c>
      <c r="D487" s="95" t="s">
        <v>1782</v>
      </c>
      <c r="E487" s="96"/>
      <c r="F487" s="81" t="s">
        <v>1783</v>
      </c>
      <c r="G487" s="78" t="s">
        <v>1778</v>
      </c>
      <c r="H487" s="82" t="s">
        <v>1784</v>
      </c>
      <c r="I487" s="83"/>
      <c r="J487" s="84"/>
    </row>
    <row r="488" spans="1:10" ht="15" customHeight="1">
      <c r="A488" s="76"/>
      <c r="B488" s="90" t="s">
        <v>1753</v>
      </c>
      <c r="C488" s="91" t="s">
        <v>1754</v>
      </c>
      <c r="D488" s="92" t="s">
        <v>1755</v>
      </c>
      <c r="E488" s="80"/>
      <c r="F488" s="81" t="s">
        <v>1785</v>
      </c>
      <c r="G488" s="78" t="s">
        <v>1786</v>
      </c>
      <c r="H488" s="82" t="s">
        <v>1787</v>
      </c>
      <c r="I488" s="83"/>
      <c r="J488" s="84"/>
    </row>
    <row r="489" spans="1:10" ht="15" customHeight="1">
      <c r="A489" s="76"/>
      <c r="B489" s="93" t="s">
        <v>1788</v>
      </c>
      <c r="C489" s="94" t="s">
        <v>1789</v>
      </c>
      <c r="D489" s="95" t="s">
        <v>1790</v>
      </c>
      <c r="E489" s="86"/>
      <c r="F489" s="81" t="s">
        <v>1791</v>
      </c>
      <c r="G489" s="78" t="s">
        <v>1786</v>
      </c>
      <c r="H489" s="82" t="s">
        <v>1792</v>
      </c>
      <c r="I489" s="83"/>
      <c r="J489" s="84"/>
    </row>
    <row r="490" spans="1:10" ht="15" customHeight="1">
      <c r="A490" s="76"/>
      <c r="B490" s="90" t="s">
        <v>1793</v>
      </c>
      <c r="C490" s="91" t="s">
        <v>1794</v>
      </c>
      <c r="D490" s="92" t="s">
        <v>1795</v>
      </c>
      <c r="E490" s="80"/>
      <c r="F490" s="81" t="s">
        <v>1667</v>
      </c>
      <c r="G490" s="78" t="s">
        <v>1668</v>
      </c>
      <c r="H490" s="82" t="s">
        <v>1669</v>
      </c>
      <c r="I490" s="83"/>
      <c r="J490" s="84"/>
    </row>
    <row r="491" spans="1:10" ht="15" customHeight="1">
      <c r="A491" s="76"/>
      <c r="B491" s="90" t="s">
        <v>1493</v>
      </c>
      <c r="C491" s="91" t="s">
        <v>1494</v>
      </c>
      <c r="D491" s="92" t="s">
        <v>1495</v>
      </c>
      <c r="E491" s="80"/>
      <c r="F491" s="81" t="s">
        <v>1664</v>
      </c>
      <c r="G491" s="78" t="s">
        <v>1665</v>
      </c>
      <c r="H491" s="82" t="s">
        <v>1666</v>
      </c>
      <c r="I491" s="83"/>
      <c r="J491" s="84"/>
    </row>
    <row r="492" spans="1:10" ht="15" customHeight="1">
      <c r="A492" s="76"/>
      <c r="B492" s="90" t="s">
        <v>1279</v>
      </c>
      <c r="C492" s="91" t="s">
        <v>1280</v>
      </c>
      <c r="D492" s="92" t="s">
        <v>1281</v>
      </c>
      <c r="E492" s="80"/>
      <c r="F492" s="81" t="s">
        <v>1729</v>
      </c>
      <c r="G492" s="78" t="s">
        <v>1730</v>
      </c>
      <c r="H492" s="82" t="s">
        <v>1731</v>
      </c>
      <c r="I492" s="83"/>
      <c r="J492" s="84"/>
    </row>
    <row r="493" spans="1:10" ht="15" customHeight="1">
      <c r="A493" s="76"/>
      <c r="B493" s="90" t="s">
        <v>1380</v>
      </c>
      <c r="C493" s="91" t="s">
        <v>1381</v>
      </c>
      <c r="D493" s="92" t="s">
        <v>1382</v>
      </c>
      <c r="E493" s="80"/>
      <c r="F493" s="81" t="s">
        <v>1622</v>
      </c>
      <c r="G493" s="78" t="s">
        <v>1623</v>
      </c>
      <c r="H493" s="82" t="s">
        <v>1624</v>
      </c>
      <c r="I493" s="83"/>
      <c r="J493" s="84"/>
    </row>
    <row r="494" spans="1:10" ht="15" customHeight="1">
      <c r="A494" s="76"/>
      <c r="B494" s="90" t="s">
        <v>1231</v>
      </c>
      <c r="C494" s="91" t="s">
        <v>1232</v>
      </c>
      <c r="D494" s="92" t="s">
        <v>1233</v>
      </c>
      <c r="E494" s="80"/>
      <c r="F494" s="81" t="s">
        <v>1628</v>
      </c>
      <c r="G494" s="78" t="s">
        <v>1629</v>
      </c>
      <c r="H494" s="82" t="s">
        <v>1630</v>
      </c>
      <c r="I494" s="83"/>
      <c r="J494" s="84"/>
    </row>
    <row r="495" spans="1:10" ht="15" customHeight="1">
      <c r="A495" s="76"/>
      <c r="B495" s="90" t="s">
        <v>1617</v>
      </c>
      <c r="C495" s="91" t="s">
        <v>1617</v>
      </c>
      <c r="D495" s="92" t="s">
        <v>1618</v>
      </c>
      <c r="E495" s="80"/>
      <c r="F495" s="81" t="s">
        <v>1625</v>
      </c>
      <c r="G495" s="78" t="s">
        <v>1626</v>
      </c>
      <c r="H495" s="82" t="s">
        <v>1627</v>
      </c>
      <c r="I495" s="83"/>
      <c r="J495" s="84"/>
    </row>
    <row r="496" spans="1:10" ht="15" customHeight="1">
      <c r="A496" s="76"/>
      <c r="B496" s="90" t="s">
        <v>1371</v>
      </c>
      <c r="C496" s="91" t="s">
        <v>1372</v>
      </c>
      <c r="D496" s="92" t="s">
        <v>1373</v>
      </c>
      <c r="E496" s="80"/>
      <c r="F496" s="81" t="s">
        <v>1762</v>
      </c>
      <c r="G496" s="78" t="s">
        <v>1763</v>
      </c>
      <c r="H496" s="82" t="s">
        <v>1764</v>
      </c>
      <c r="I496" s="83"/>
      <c r="J496" s="84"/>
    </row>
    <row r="497" spans="1:10" ht="15" customHeight="1">
      <c r="A497" s="76"/>
      <c r="B497" s="90" t="s">
        <v>1374</v>
      </c>
      <c r="C497" s="91" t="s">
        <v>1375</v>
      </c>
      <c r="D497" s="92" t="s">
        <v>1376</v>
      </c>
      <c r="E497" s="80"/>
      <c r="F497" s="81" t="s">
        <v>1796</v>
      </c>
      <c r="G497" s="78" t="s">
        <v>1797</v>
      </c>
      <c r="H497" s="82" t="s">
        <v>1798</v>
      </c>
      <c r="I497" s="83"/>
      <c r="J497" s="84"/>
    </row>
    <row r="498" spans="1:10" ht="15" customHeight="1">
      <c r="A498" s="76"/>
      <c r="B498" s="90" t="s">
        <v>1377</v>
      </c>
      <c r="C498" s="91" t="s">
        <v>1378</v>
      </c>
      <c r="D498" s="92" t="s">
        <v>1379</v>
      </c>
      <c r="E498" s="80"/>
      <c r="F498" s="81" t="s">
        <v>1799</v>
      </c>
      <c r="G498" s="78" t="s">
        <v>1800</v>
      </c>
      <c r="H498" s="82" t="s">
        <v>1801</v>
      </c>
      <c r="I498" s="83"/>
      <c r="J498" s="84"/>
    </row>
    <row r="499" spans="1:10" ht="15" customHeight="1">
      <c r="A499" s="76"/>
      <c r="B499" s="90" t="s">
        <v>1082</v>
      </c>
      <c r="C499" s="91" t="s">
        <v>1083</v>
      </c>
      <c r="D499" s="92" t="s">
        <v>1084</v>
      </c>
      <c r="E499" s="80"/>
      <c r="F499" s="81" t="s">
        <v>1747</v>
      </c>
      <c r="G499" s="78" t="s">
        <v>1748</v>
      </c>
      <c r="H499" s="82" t="s">
        <v>1749</v>
      </c>
      <c r="I499" s="83"/>
      <c r="J499" s="84"/>
    </row>
    <row r="500" spans="1:10" ht="15" customHeight="1">
      <c r="A500" s="76"/>
      <c r="B500" s="90" t="s">
        <v>1478</v>
      </c>
      <c r="C500" s="91" t="s">
        <v>1479</v>
      </c>
      <c r="D500" s="92" t="s">
        <v>1480</v>
      </c>
      <c r="E500" s="80"/>
      <c r="F500" s="81" t="s">
        <v>1631</v>
      </c>
      <c r="G500" s="78" t="s">
        <v>1632</v>
      </c>
      <c r="H500" s="82" t="s">
        <v>1633</v>
      </c>
      <c r="I500" s="83"/>
      <c r="J500" s="84"/>
    </row>
    <row r="501" spans="1:10" ht="15" customHeight="1">
      <c r="A501" s="76"/>
      <c r="B501" s="90" t="s">
        <v>1147</v>
      </c>
      <c r="C501" s="91" t="s">
        <v>1147</v>
      </c>
      <c r="D501" s="92" t="s">
        <v>1148</v>
      </c>
      <c r="E501" s="80"/>
      <c r="F501" s="81" t="s">
        <v>1093</v>
      </c>
      <c r="G501" s="78" t="s">
        <v>1094</v>
      </c>
      <c r="H501" s="82" t="s">
        <v>1095</v>
      </c>
      <c r="I501" s="83"/>
      <c r="J501" s="84"/>
    </row>
    <row r="502" spans="1:10" ht="15" customHeight="1">
      <c r="A502" s="76"/>
      <c r="B502" s="90" t="s">
        <v>1158</v>
      </c>
      <c r="C502" s="91" t="s">
        <v>1159</v>
      </c>
      <c r="D502" s="92" t="s">
        <v>1160</v>
      </c>
      <c r="E502" s="80"/>
      <c r="F502" s="81" t="s">
        <v>1802</v>
      </c>
      <c r="G502" s="78" t="s">
        <v>1803</v>
      </c>
      <c r="H502" s="82" t="s">
        <v>1804</v>
      </c>
      <c r="I502" s="83"/>
      <c r="J502" s="84"/>
    </row>
    <row r="503" spans="1:10" ht="15" customHeight="1">
      <c r="A503" s="76"/>
      <c r="B503" s="90" t="s">
        <v>1152</v>
      </c>
      <c r="C503" s="91" t="s">
        <v>1153</v>
      </c>
      <c r="D503" s="92" t="s">
        <v>1154</v>
      </c>
      <c r="E503" s="80"/>
      <c r="F503" s="81" t="s">
        <v>727</v>
      </c>
      <c r="G503" s="78" t="s">
        <v>728</v>
      </c>
      <c r="H503" s="82" t="s">
        <v>729</v>
      </c>
      <c r="I503" s="83"/>
      <c r="J503" s="84"/>
    </row>
    <row r="504" spans="1:10" ht="15" customHeight="1">
      <c r="A504" s="76"/>
      <c r="B504" s="90" t="s">
        <v>1135</v>
      </c>
      <c r="C504" s="91" t="s">
        <v>1136</v>
      </c>
      <c r="D504" s="92" t="s">
        <v>1137</v>
      </c>
      <c r="E504" s="80"/>
      <c r="F504" s="81" t="s">
        <v>733</v>
      </c>
      <c r="G504" s="78" t="s">
        <v>734</v>
      </c>
      <c r="H504" s="82" t="s">
        <v>735</v>
      </c>
      <c r="I504" s="83"/>
      <c r="J504" s="84"/>
    </row>
    <row r="505" spans="1:10" ht="15" customHeight="1">
      <c r="A505" s="76"/>
      <c r="B505" s="93" t="s">
        <v>1679</v>
      </c>
      <c r="C505" s="94" t="s">
        <v>1679</v>
      </c>
      <c r="D505" s="95" t="s">
        <v>1680</v>
      </c>
      <c r="E505" s="86"/>
      <c r="F505" s="81" t="s">
        <v>1285</v>
      </c>
      <c r="G505" s="78" t="s">
        <v>1286</v>
      </c>
      <c r="H505" s="82" t="s">
        <v>1287</v>
      </c>
      <c r="I505" s="83"/>
      <c r="J505" s="84"/>
    </row>
    <row r="506" spans="1:10" ht="15" customHeight="1">
      <c r="A506" s="76"/>
      <c r="B506" s="90" t="s">
        <v>1457</v>
      </c>
      <c r="C506" s="91" t="s">
        <v>1458</v>
      </c>
      <c r="D506" s="92" t="s">
        <v>1459</v>
      </c>
      <c r="E506" s="80"/>
      <c r="F506" s="81" t="s">
        <v>1418</v>
      </c>
      <c r="G506" s="78" t="s">
        <v>1419</v>
      </c>
      <c r="H506" s="82" t="s">
        <v>1420</v>
      </c>
      <c r="I506" s="83"/>
      <c r="J506" s="84"/>
    </row>
    <row r="507" spans="1:10" ht="15" customHeight="1">
      <c r="A507" s="76"/>
      <c r="B507" s="93" t="s">
        <v>742</v>
      </c>
      <c r="C507" s="94" t="s">
        <v>743</v>
      </c>
      <c r="D507" s="95" t="s">
        <v>744</v>
      </c>
      <c r="E507" s="80"/>
      <c r="F507" s="81" t="s">
        <v>1756</v>
      </c>
      <c r="G507" s="78" t="s">
        <v>1757</v>
      </c>
      <c r="H507" s="82" t="s">
        <v>1758</v>
      </c>
      <c r="I507" s="83"/>
      <c r="J507" s="84"/>
    </row>
    <row r="508" spans="1:10" ht="15" customHeight="1">
      <c r="A508" s="76"/>
      <c r="B508" s="90" t="s">
        <v>1670</v>
      </c>
      <c r="C508" s="91" t="s">
        <v>1671</v>
      </c>
      <c r="D508" s="92" t="s">
        <v>1672</v>
      </c>
      <c r="E508" s="80"/>
      <c r="F508" s="81" t="s">
        <v>1759</v>
      </c>
      <c r="G508" s="78" t="s">
        <v>1760</v>
      </c>
      <c r="H508" s="82" t="s">
        <v>1761</v>
      </c>
      <c r="I508" s="83"/>
      <c r="J508" s="84"/>
    </row>
    <row r="509" spans="1:10" ht="15" customHeight="1">
      <c r="A509" s="76"/>
      <c r="B509" s="93" t="s">
        <v>1415</v>
      </c>
      <c r="C509" s="94" t="s">
        <v>1416</v>
      </c>
      <c r="D509" s="95" t="s">
        <v>1417</v>
      </c>
      <c r="E509" s="86"/>
      <c r="F509" s="81" t="s">
        <v>1222</v>
      </c>
      <c r="G509" s="78" t="s">
        <v>1223</v>
      </c>
      <c r="H509" s="82" t="s">
        <v>1224</v>
      </c>
      <c r="I509" s="83"/>
      <c r="J509" s="84"/>
    </row>
    <row r="510" spans="1:10" ht="15" customHeight="1">
      <c r="A510" s="76"/>
      <c r="B510" s="90" t="s">
        <v>1421</v>
      </c>
      <c r="C510" s="91" t="s">
        <v>1422</v>
      </c>
      <c r="D510" s="92" t="s">
        <v>1423</v>
      </c>
      <c r="E510" s="80"/>
      <c r="F510" s="81" t="s">
        <v>896</v>
      </c>
      <c r="G510" s="78" t="s">
        <v>897</v>
      </c>
      <c r="H510" s="82" t="s">
        <v>898</v>
      </c>
      <c r="I510" s="83"/>
      <c r="J510" s="84"/>
    </row>
    <row r="511" spans="1:10" ht="15" customHeight="1">
      <c r="A511" s="76"/>
      <c r="B511" s="90" t="s">
        <v>774</v>
      </c>
      <c r="C511" s="91" t="s">
        <v>775</v>
      </c>
      <c r="D511" s="92" t="s">
        <v>776</v>
      </c>
      <c r="E511" s="80"/>
      <c r="F511" s="81" t="s">
        <v>264</v>
      </c>
      <c r="G511" s="78" t="s">
        <v>265</v>
      </c>
      <c r="H511" s="82" t="s">
        <v>266</v>
      </c>
      <c r="I511" s="83"/>
      <c r="J511" s="84"/>
    </row>
    <row r="512" spans="1:10" ht="15" customHeight="1">
      <c r="A512" s="76"/>
      <c r="B512" s="90" t="s">
        <v>748</v>
      </c>
      <c r="C512" s="91" t="s">
        <v>749</v>
      </c>
      <c r="D512" s="92" t="s">
        <v>750</v>
      </c>
      <c r="E512" s="80"/>
      <c r="F512" s="81" t="s">
        <v>1282</v>
      </c>
      <c r="G512" s="78" t="s">
        <v>1283</v>
      </c>
      <c r="H512" s="82" t="s">
        <v>1284</v>
      </c>
      <c r="I512" s="83"/>
      <c r="J512" s="84"/>
    </row>
    <row r="513" spans="1:10" ht="15" customHeight="1">
      <c r="A513" s="76"/>
      <c r="B513" s="90" t="s">
        <v>751</v>
      </c>
      <c r="C513" s="91" t="s">
        <v>749</v>
      </c>
      <c r="D513" s="92" t="s">
        <v>750</v>
      </c>
      <c r="E513" s="80"/>
      <c r="F513" s="81" t="s">
        <v>692</v>
      </c>
      <c r="G513" s="78" t="s">
        <v>693</v>
      </c>
      <c r="H513" s="82" t="s">
        <v>694</v>
      </c>
      <c r="I513" s="83"/>
      <c r="J513" s="84"/>
    </row>
    <row r="514" spans="1:10" ht="15" customHeight="1">
      <c r="A514" s="76"/>
      <c r="B514" s="90" t="s">
        <v>755</v>
      </c>
      <c r="C514" s="91" t="s">
        <v>749</v>
      </c>
      <c r="D514" s="92" t="s">
        <v>756</v>
      </c>
      <c r="E514" s="80"/>
      <c r="F514" s="81" t="s">
        <v>1365</v>
      </c>
      <c r="G514" s="78" t="s">
        <v>1366</v>
      </c>
      <c r="H514" s="82" t="s">
        <v>1367</v>
      </c>
      <c r="I514" s="83"/>
      <c r="J514" s="84"/>
    </row>
    <row r="515" spans="1:10" ht="15" customHeight="1">
      <c r="A515" s="76"/>
      <c r="B515" s="90" t="s">
        <v>760</v>
      </c>
      <c r="C515" s="91" t="s">
        <v>749</v>
      </c>
      <c r="D515" s="92" t="s">
        <v>756</v>
      </c>
      <c r="E515" s="80"/>
      <c r="F515" s="81" t="s">
        <v>1330</v>
      </c>
      <c r="G515" s="78" t="s">
        <v>1331</v>
      </c>
      <c r="H515" s="82" t="s">
        <v>1332</v>
      </c>
      <c r="I515" s="83"/>
      <c r="J515" s="84"/>
    </row>
    <row r="516" spans="1:10" ht="15" customHeight="1">
      <c r="A516" s="76"/>
      <c r="B516" s="90" t="s">
        <v>764</v>
      </c>
      <c r="C516" s="91" t="s">
        <v>749</v>
      </c>
      <c r="D516" s="92" t="s">
        <v>765</v>
      </c>
      <c r="E516" s="80"/>
      <c r="F516" s="81" t="s">
        <v>783</v>
      </c>
      <c r="G516" s="78" t="s">
        <v>783</v>
      </c>
      <c r="H516" s="82" t="s">
        <v>784</v>
      </c>
      <c r="I516" s="83"/>
      <c r="J516" s="84"/>
    </row>
    <row r="517" spans="1:10" ht="15" customHeight="1">
      <c r="A517" s="76"/>
      <c r="B517" s="90" t="s">
        <v>766</v>
      </c>
      <c r="C517" s="91" t="s">
        <v>749</v>
      </c>
      <c r="D517" s="92" t="s">
        <v>756</v>
      </c>
      <c r="E517" s="80"/>
      <c r="F517" s="81" t="s">
        <v>1673</v>
      </c>
      <c r="G517" s="78" t="s">
        <v>1674</v>
      </c>
      <c r="H517" s="82" t="s">
        <v>1675</v>
      </c>
      <c r="I517" s="83"/>
      <c r="J517" s="84"/>
    </row>
    <row r="518" spans="1:10" ht="15" customHeight="1">
      <c r="A518" s="76"/>
      <c r="B518" s="90" t="s">
        <v>770</v>
      </c>
      <c r="C518" s="91" t="s">
        <v>749</v>
      </c>
      <c r="D518" s="92" t="s">
        <v>756</v>
      </c>
      <c r="E518" s="80"/>
      <c r="F518" s="81" t="s">
        <v>1409</v>
      </c>
      <c r="G518" s="78" t="s">
        <v>1410</v>
      </c>
      <c r="H518" s="82" t="s">
        <v>1411</v>
      </c>
      <c r="I518" s="83"/>
      <c r="J518" s="84"/>
    </row>
    <row r="519" spans="1:10" ht="15" customHeight="1">
      <c r="A519" s="76"/>
      <c r="B519" s="90" t="s">
        <v>875</v>
      </c>
      <c r="C519" s="91" t="s">
        <v>876</v>
      </c>
      <c r="D519" s="92" t="s">
        <v>877</v>
      </c>
      <c r="E519" s="80"/>
      <c r="F519" s="81" t="s">
        <v>1203</v>
      </c>
      <c r="G519" s="78" t="s">
        <v>1204</v>
      </c>
      <c r="H519" s="82" t="s">
        <v>1205</v>
      </c>
      <c r="I519" s="83"/>
      <c r="J519" s="84"/>
    </row>
    <row r="520" spans="1:10" ht="15" customHeight="1">
      <c r="A520" s="76"/>
      <c r="B520" s="90" t="s">
        <v>1690</v>
      </c>
      <c r="C520" s="91" t="s">
        <v>1691</v>
      </c>
      <c r="D520" s="92" t="s">
        <v>1692</v>
      </c>
      <c r="E520" s="80"/>
      <c r="F520" s="81" t="s">
        <v>1436</v>
      </c>
      <c r="G520" s="78" t="s">
        <v>1437</v>
      </c>
      <c r="H520" s="82" t="s">
        <v>1438</v>
      </c>
      <c r="I520" s="83"/>
      <c r="J520" s="84"/>
    </row>
    <row r="521" spans="1:10" ht="15" customHeight="1">
      <c r="A521" s="76"/>
      <c r="B521" s="90" t="s">
        <v>1044</v>
      </c>
      <c r="C521" s="91" t="s">
        <v>1045</v>
      </c>
      <c r="D521" s="92" t="s">
        <v>1046</v>
      </c>
      <c r="E521" s="80"/>
      <c r="F521" s="81" t="s">
        <v>1720</v>
      </c>
      <c r="G521" s="78" t="s">
        <v>1721</v>
      </c>
      <c r="H521" s="82" t="s">
        <v>1722</v>
      </c>
      <c r="I521" s="83"/>
      <c r="J521" s="84"/>
    </row>
    <row r="522" spans="1:10" ht="15" customHeight="1">
      <c r="A522" s="76"/>
      <c r="B522" s="87" t="s">
        <v>351</v>
      </c>
      <c r="C522" s="88" t="s">
        <v>352</v>
      </c>
      <c r="D522" s="89" t="s">
        <v>353</v>
      </c>
      <c r="E522" s="86"/>
      <c r="F522" s="81" t="s">
        <v>1771</v>
      </c>
      <c r="G522" s="78" t="s">
        <v>1772</v>
      </c>
      <c r="H522" s="82" t="s">
        <v>1773</v>
      </c>
      <c r="I522" s="83"/>
      <c r="J522" s="84"/>
    </row>
    <row r="523" spans="1:10" ht="15" customHeight="1">
      <c r="A523" s="76"/>
      <c r="B523" s="93" t="s">
        <v>243</v>
      </c>
      <c r="C523" s="94" t="s">
        <v>244</v>
      </c>
      <c r="D523" s="95" t="s">
        <v>245</v>
      </c>
      <c r="E523" s="86"/>
      <c r="F523" s="81" t="s">
        <v>1768</v>
      </c>
      <c r="G523" s="78" t="s">
        <v>1769</v>
      </c>
      <c r="H523" s="82" t="s">
        <v>1770</v>
      </c>
      <c r="I523" s="83"/>
      <c r="J523" s="84"/>
    </row>
    <row r="524" spans="1:10" ht="15" customHeight="1">
      <c r="A524" s="76"/>
      <c r="B524" s="90" t="s">
        <v>863</v>
      </c>
      <c r="C524" s="91" t="s">
        <v>864</v>
      </c>
      <c r="D524" s="92" t="s">
        <v>865</v>
      </c>
      <c r="E524" s="80"/>
      <c r="F524" s="81" t="s">
        <v>1424</v>
      </c>
      <c r="G524" s="78" t="s">
        <v>1425</v>
      </c>
      <c r="H524" s="82" t="s">
        <v>1426</v>
      </c>
      <c r="I524" s="83"/>
      <c r="J524" s="84"/>
    </row>
    <row r="525" spans="1:10" ht="15" customHeight="1">
      <c r="A525" s="76"/>
      <c r="B525" s="93" t="s">
        <v>839</v>
      </c>
      <c r="C525" s="94" t="s">
        <v>840</v>
      </c>
      <c r="D525" s="95" t="s">
        <v>841</v>
      </c>
      <c r="E525" s="86"/>
      <c r="F525" s="81" t="s">
        <v>1543</v>
      </c>
      <c r="G525" s="78" t="s">
        <v>1544</v>
      </c>
      <c r="H525" s="82" t="s">
        <v>1545</v>
      </c>
      <c r="I525" s="83"/>
      <c r="J525" s="84"/>
    </row>
    <row r="526" spans="1:10" ht="15" customHeight="1">
      <c r="A526" s="76"/>
      <c r="B526" s="93" t="s">
        <v>1681</v>
      </c>
      <c r="C526" s="94" t="s">
        <v>1682</v>
      </c>
      <c r="D526" s="95" t="s">
        <v>1683</v>
      </c>
      <c r="E526" s="86"/>
      <c r="F526" s="81" t="s">
        <v>1463</v>
      </c>
      <c r="G526" s="78" t="s">
        <v>1464</v>
      </c>
      <c r="H526" s="82" t="s">
        <v>1465</v>
      </c>
      <c r="I526" s="83"/>
      <c r="J526" s="84"/>
    </row>
    <row r="527" spans="1:10" ht="15" customHeight="1">
      <c r="A527" s="76"/>
      <c r="B527" s="93" t="s">
        <v>851</v>
      </c>
      <c r="C527" s="94" t="s">
        <v>852</v>
      </c>
      <c r="D527" s="95" t="s">
        <v>853</v>
      </c>
      <c r="E527" s="86"/>
      <c r="F527" s="81" t="s">
        <v>1640</v>
      </c>
      <c r="G527" s="78" t="s">
        <v>1641</v>
      </c>
      <c r="H527" s="82" t="s">
        <v>1642</v>
      </c>
      <c r="I527" s="83"/>
      <c r="J527" s="84"/>
    </row>
    <row r="528" spans="1:10" ht="15" customHeight="1">
      <c r="A528" s="76"/>
      <c r="B528" s="93" t="s">
        <v>1008</v>
      </c>
      <c r="C528" s="94" t="s">
        <v>1009</v>
      </c>
      <c r="D528" s="95" t="s">
        <v>1010</v>
      </c>
      <c r="E528" s="86"/>
      <c r="F528" s="81" t="s">
        <v>1466</v>
      </c>
      <c r="G528" s="78" t="s">
        <v>1467</v>
      </c>
      <c r="H528" s="82" t="s">
        <v>1468</v>
      </c>
      <c r="I528" s="83"/>
      <c r="J528" s="84"/>
    </row>
    <row r="529" spans="1:10" ht="15" customHeight="1">
      <c r="A529" s="76"/>
      <c r="B529" s="93" t="s">
        <v>1805</v>
      </c>
      <c r="C529" s="94" t="s">
        <v>1806</v>
      </c>
      <c r="D529" s="95" t="s">
        <v>1807</v>
      </c>
      <c r="E529" s="86"/>
      <c r="F529" s="81" t="s">
        <v>1309</v>
      </c>
      <c r="G529" s="78" t="s">
        <v>1310</v>
      </c>
      <c r="H529" s="82" t="s">
        <v>1311</v>
      </c>
      <c r="I529" s="83"/>
      <c r="J529" s="84"/>
    </row>
    <row r="530" spans="1:10" ht="15" customHeight="1">
      <c r="A530" s="76"/>
      <c r="B530" s="93" t="s">
        <v>715</v>
      </c>
      <c r="C530" s="94" t="s">
        <v>716</v>
      </c>
      <c r="D530" s="95" t="s">
        <v>717</v>
      </c>
      <c r="E530" s="86"/>
      <c r="F530" s="81" t="s">
        <v>1315</v>
      </c>
      <c r="G530" s="78" t="s">
        <v>1316</v>
      </c>
      <c r="H530" s="82" t="s">
        <v>1317</v>
      </c>
      <c r="I530" s="83"/>
      <c r="J530" s="84"/>
    </row>
    <row r="531" spans="1:10" ht="15" customHeight="1">
      <c r="A531" s="76"/>
      <c r="B531" s="90" t="s">
        <v>724</v>
      </c>
      <c r="C531" s="91" t="s">
        <v>725</v>
      </c>
      <c r="D531" s="92" t="s">
        <v>726</v>
      </c>
      <c r="E531" s="80"/>
      <c r="F531" s="81" t="s">
        <v>947</v>
      </c>
      <c r="G531" s="78" t="s">
        <v>948</v>
      </c>
      <c r="H531" s="82" t="s">
        <v>949</v>
      </c>
      <c r="I531" s="83"/>
      <c r="J531" s="84"/>
    </row>
    <row r="532" spans="1:10" ht="15" customHeight="1">
      <c r="A532" s="76"/>
      <c r="B532" s="90" t="s">
        <v>730</v>
      </c>
      <c r="C532" s="91" t="s">
        <v>731</v>
      </c>
      <c r="D532" s="92" t="s">
        <v>732</v>
      </c>
      <c r="E532" s="80"/>
      <c r="F532" s="81" t="s">
        <v>1246</v>
      </c>
      <c r="G532" s="78" t="s">
        <v>1247</v>
      </c>
      <c r="H532" s="82" t="s">
        <v>1248</v>
      </c>
      <c r="I532" s="83"/>
      <c r="J532" s="84"/>
    </row>
    <row r="533" spans="1:10" ht="15" customHeight="1">
      <c r="A533" s="76"/>
      <c r="B533" s="90" t="s">
        <v>718</v>
      </c>
      <c r="C533" s="91" t="s">
        <v>719</v>
      </c>
      <c r="D533" s="92" t="s">
        <v>720</v>
      </c>
      <c r="E533" s="80"/>
      <c r="F533" s="81" t="s">
        <v>1144</v>
      </c>
      <c r="G533" s="78" t="s">
        <v>1145</v>
      </c>
      <c r="H533" s="82" t="s">
        <v>1146</v>
      </c>
      <c r="I533" s="83"/>
      <c r="J533" s="84"/>
    </row>
    <row r="534" spans="1:10" ht="15" customHeight="1">
      <c r="A534" s="76"/>
      <c r="B534" s="90" t="s">
        <v>1643</v>
      </c>
      <c r="C534" s="91" t="s">
        <v>1644</v>
      </c>
      <c r="D534" s="92" t="s">
        <v>1645</v>
      </c>
      <c r="E534" s="86"/>
      <c r="F534" s="81" t="s">
        <v>1780</v>
      </c>
      <c r="G534" s="78" t="s">
        <v>1781</v>
      </c>
      <c r="H534" s="82" t="s">
        <v>1782</v>
      </c>
      <c r="I534" s="83"/>
      <c r="J534" s="84"/>
    </row>
    <row r="535" spans="1:10" ht="15" customHeight="1">
      <c r="A535" s="76"/>
      <c r="B535" s="90" t="s">
        <v>1649</v>
      </c>
      <c r="C535" s="91" t="s">
        <v>1650</v>
      </c>
      <c r="D535" s="92" t="s">
        <v>1651</v>
      </c>
      <c r="E535" s="80"/>
      <c r="F535" s="81" t="s">
        <v>1717</v>
      </c>
      <c r="G535" s="78" t="s">
        <v>1718</v>
      </c>
      <c r="H535" s="82" t="s">
        <v>1719</v>
      </c>
      <c r="I535" s="83"/>
      <c r="J535" s="84"/>
    </row>
    <row r="536" spans="1:10" ht="15" customHeight="1">
      <c r="A536" s="76"/>
      <c r="B536" s="90" t="s">
        <v>1646</v>
      </c>
      <c r="C536" s="91" t="s">
        <v>1647</v>
      </c>
      <c r="D536" s="92" t="s">
        <v>1648</v>
      </c>
      <c r="E536" s="80"/>
      <c r="F536" s="81" t="s">
        <v>745</v>
      </c>
      <c r="G536" s="78" t="s">
        <v>746</v>
      </c>
      <c r="H536" s="82" t="s">
        <v>747</v>
      </c>
      <c r="I536" s="83"/>
      <c r="J536" s="84"/>
    </row>
    <row r="537" spans="1:10" ht="15" customHeight="1">
      <c r="A537" s="76"/>
      <c r="B537" s="90" t="s">
        <v>736</v>
      </c>
      <c r="C537" s="91" t="s">
        <v>737</v>
      </c>
      <c r="D537" s="92" t="s">
        <v>738</v>
      </c>
      <c r="E537" s="80"/>
      <c r="F537" s="81" t="s">
        <v>1788</v>
      </c>
      <c r="G537" s="78" t="s">
        <v>1789</v>
      </c>
      <c r="H537" s="82" t="s">
        <v>1790</v>
      </c>
      <c r="I537" s="83"/>
      <c r="J537" s="84"/>
    </row>
    <row r="538" spans="1:10" ht="15" customHeight="1">
      <c r="A538" s="76"/>
      <c r="B538" s="90" t="s">
        <v>458</v>
      </c>
      <c r="C538" s="91" t="s">
        <v>459</v>
      </c>
      <c r="D538" s="92" t="s">
        <v>460</v>
      </c>
      <c r="E538" s="80"/>
      <c r="F538" s="81" t="s">
        <v>1655</v>
      </c>
      <c r="G538" s="78" t="s">
        <v>1656</v>
      </c>
      <c r="H538" s="82" t="s">
        <v>1657</v>
      </c>
      <c r="I538" s="83"/>
      <c r="J538" s="84"/>
    </row>
    <row r="539" spans="1:10" ht="15" customHeight="1">
      <c r="A539" s="76"/>
      <c r="B539" s="90" t="s">
        <v>1318</v>
      </c>
      <c r="C539" s="91" t="s">
        <v>1319</v>
      </c>
      <c r="D539" s="92" t="s">
        <v>1320</v>
      </c>
      <c r="E539" s="80"/>
      <c r="F539" s="81" t="s">
        <v>1484</v>
      </c>
      <c r="G539" s="78" t="s">
        <v>1485</v>
      </c>
      <c r="H539" s="82" t="s">
        <v>1486</v>
      </c>
      <c r="I539" s="83"/>
      <c r="J539" s="84"/>
    </row>
    <row r="540" spans="1:10" ht="15" customHeight="1">
      <c r="A540" s="76"/>
      <c r="B540" s="90" t="s">
        <v>1738</v>
      </c>
      <c r="C540" s="91" t="s">
        <v>1739</v>
      </c>
      <c r="D540" s="92" t="s">
        <v>1740</v>
      </c>
      <c r="E540" s="80"/>
      <c r="F540" s="81" t="s">
        <v>752</v>
      </c>
      <c r="G540" s="78" t="s">
        <v>753</v>
      </c>
      <c r="H540" s="82" t="s">
        <v>754</v>
      </c>
      <c r="I540" s="83"/>
      <c r="J540" s="84"/>
    </row>
    <row r="541" spans="1:10" ht="15" customHeight="1">
      <c r="A541" s="76"/>
      <c r="B541" s="93" t="s">
        <v>1451</v>
      </c>
      <c r="C541" s="94" t="s">
        <v>1452</v>
      </c>
      <c r="D541" s="95" t="s">
        <v>1453</v>
      </c>
      <c r="E541" s="86"/>
      <c r="F541" s="81" t="s">
        <v>1661</v>
      </c>
      <c r="G541" s="78" t="s">
        <v>1662</v>
      </c>
      <c r="H541" s="82" t="s">
        <v>1663</v>
      </c>
      <c r="I541" s="83"/>
      <c r="J541" s="84"/>
    </row>
    <row r="542" spans="1:10" ht="15" customHeight="1">
      <c r="A542" s="76"/>
      <c r="B542" s="90" t="s">
        <v>1796</v>
      </c>
      <c r="C542" s="91" t="s">
        <v>1797</v>
      </c>
      <c r="D542" s="92" t="s">
        <v>1798</v>
      </c>
      <c r="E542" s="80"/>
      <c r="F542" s="81" t="s">
        <v>1808</v>
      </c>
      <c r="G542" s="78" t="s">
        <v>1809</v>
      </c>
      <c r="H542" s="82" t="s">
        <v>1810</v>
      </c>
      <c r="I542" s="83"/>
      <c r="J542" s="84"/>
    </row>
    <row r="543" spans="1:10" ht="15" customHeight="1">
      <c r="A543" s="76"/>
      <c r="B543" s="93" t="s">
        <v>503</v>
      </c>
      <c r="C543" s="94" t="s">
        <v>504</v>
      </c>
      <c r="D543" s="95" t="s">
        <v>505</v>
      </c>
      <c r="E543" s="86"/>
      <c r="F543" s="81" t="s">
        <v>1732</v>
      </c>
      <c r="G543" s="78" t="s">
        <v>1733</v>
      </c>
      <c r="H543" s="82" t="s">
        <v>1734</v>
      </c>
      <c r="I543" s="83"/>
      <c r="J543" s="84"/>
    </row>
    <row r="544" spans="1:10" ht="15" customHeight="1">
      <c r="A544" s="76"/>
      <c r="B544" s="93" t="s">
        <v>1684</v>
      </c>
      <c r="C544" s="94" t="s">
        <v>1685</v>
      </c>
      <c r="D544" s="95" t="s">
        <v>1686</v>
      </c>
      <c r="E544" s="86"/>
      <c r="F544" s="81" t="s">
        <v>515</v>
      </c>
      <c r="G544" s="78" t="s">
        <v>516</v>
      </c>
      <c r="H544" s="82" t="s">
        <v>517</v>
      </c>
      <c r="I544" s="83"/>
      <c r="J544" s="84"/>
    </row>
    <row r="545" spans="1:10" ht="15" customHeight="1">
      <c r="A545" s="76"/>
      <c r="B545" s="90" t="s">
        <v>1765</v>
      </c>
      <c r="C545" s="91" t="s">
        <v>1766</v>
      </c>
      <c r="D545" s="92" t="s">
        <v>1767</v>
      </c>
      <c r="E545" s="80"/>
      <c r="F545" s="81" t="s">
        <v>1805</v>
      </c>
      <c r="G545" s="78" t="s">
        <v>1806</v>
      </c>
      <c r="H545" s="82" t="s">
        <v>1807</v>
      </c>
      <c r="I545" s="83"/>
      <c r="J545" s="84"/>
    </row>
    <row r="546" spans="1:10" ht="15" customHeight="1">
      <c r="A546" s="76"/>
      <c r="B546" s="90" t="s">
        <v>1811</v>
      </c>
      <c r="C546" s="91" t="s">
        <v>1812</v>
      </c>
      <c r="D546" s="92" t="s">
        <v>1813</v>
      </c>
      <c r="E546" s="80"/>
      <c r="F546" s="81" t="s">
        <v>318</v>
      </c>
      <c r="G546" s="78" t="s">
        <v>319</v>
      </c>
      <c r="H546" s="82" t="s">
        <v>320</v>
      </c>
      <c r="I546" s="83"/>
      <c r="J546" s="84"/>
    </row>
    <row r="547" spans="1:10" ht="15" customHeight="1">
      <c r="A547" s="76"/>
      <c r="B547" s="90" t="s">
        <v>1225</v>
      </c>
      <c r="C547" s="91" t="s">
        <v>1226</v>
      </c>
      <c r="D547" s="92" t="s">
        <v>1227</v>
      </c>
      <c r="E547" s="80"/>
      <c r="F547" s="81" t="s">
        <v>944</v>
      </c>
      <c r="G547" s="78" t="s">
        <v>945</v>
      </c>
      <c r="H547" s="82" t="s">
        <v>946</v>
      </c>
      <c r="I547" s="83"/>
      <c r="J547" s="84"/>
    </row>
    <row r="548" spans="1:10" ht="15" customHeight="1">
      <c r="A548" s="76"/>
      <c r="B548" s="90" t="s">
        <v>1652</v>
      </c>
      <c r="C548" s="91" t="s">
        <v>1653</v>
      </c>
      <c r="D548" s="92" t="s">
        <v>1654</v>
      </c>
      <c r="E548" s="86"/>
      <c r="F548" s="81" t="s">
        <v>416</v>
      </c>
      <c r="G548" s="78" t="s">
        <v>417</v>
      </c>
      <c r="H548" s="82" t="s">
        <v>418</v>
      </c>
      <c r="I548" s="83"/>
      <c r="J548" s="84"/>
    </row>
    <row r="549" spans="1:10" ht="15" customHeight="1">
      <c r="A549" s="76"/>
      <c r="B549" s="90" t="s">
        <v>1799</v>
      </c>
      <c r="C549" s="91" t="s">
        <v>1800</v>
      </c>
      <c r="D549" s="92" t="s">
        <v>1801</v>
      </c>
      <c r="E549" s="80"/>
      <c r="F549" s="81" t="s">
        <v>376</v>
      </c>
      <c r="G549" s="78" t="s">
        <v>377</v>
      </c>
      <c r="H549" s="82" t="s">
        <v>378</v>
      </c>
      <c r="I549" s="83"/>
      <c r="J549" s="84"/>
    </row>
    <row r="550" spans="1:10" ht="15" customHeight="1">
      <c r="A550" s="76"/>
      <c r="B550" s="93" t="s">
        <v>869</v>
      </c>
      <c r="C550" s="94" t="s">
        <v>870</v>
      </c>
      <c r="D550" s="95" t="s">
        <v>871</v>
      </c>
      <c r="E550" s="86"/>
      <c r="F550" s="81" t="s">
        <v>382</v>
      </c>
      <c r="G550" s="78" t="s">
        <v>377</v>
      </c>
      <c r="H550" s="82" t="s">
        <v>383</v>
      </c>
      <c r="I550" s="83"/>
      <c r="J550" s="84"/>
    </row>
    <row r="551" spans="1:10" ht="15" customHeight="1">
      <c r="A551" s="76"/>
      <c r="B551" s="90" t="s">
        <v>1777</v>
      </c>
      <c r="C551" s="91" t="s">
        <v>1778</v>
      </c>
      <c r="D551" s="92" t="s">
        <v>1779</v>
      </c>
      <c r="E551" s="80"/>
      <c r="F551" s="81" t="s">
        <v>1240</v>
      </c>
      <c r="G551" s="78" t="s">
        <v>1241</v>
      </c>
      <c r="H551" s="82" t="s">
        <v>1242</v>
      </c>
      <c r="I551" s="83"/>
      <c r="J551" s="84"/>
    </row>
    <row r="552" spans="1:10" ht="15" customHeight="1">
      <c r="A552" s="76"/>
      <c r="B552" s="90" t="s">
        <v>1783</v>
      </c>
      <c r="C552" s="91" t="s">
        <v>1778</v>
      </c>
      <c r="D552" s="92" t="s">
        <v>1784</v>
      </c>
      <c r="E552" s="80"/>
      <c r="F552" s="81" t="s">
        <v>168</v>
      </c>
      <c r="G552" s="78" t="s">
        <v>169</v>
      </c>
      <c r="H552" s="82" t="s">
        <v>170</v>
      </c>
      <c r="I552" s="83"/>
      <c r="J552" s="84"/>
    </row>
    <row r="553" spans="1:10" ht="15" customHeight="1">
      <c r="A553" s="76"/>
      <c r="B553" s="90" t="s">
        <v>1005</v>
      </c>
      <c r="C553" s="91" t="s">
        <v>1006</v>
      </c>
      <c r="D553" s="92" t="s">
        <v>1007</v>
      </c>
      <c r="E553" s="80"/>
      <c r="F553" s="81" t="s">
        <v>1403</v>
      </c>
      <c r="G553" s="78" t="s">
        <v>1404</v>
      </c>
      <c r="H553" s="82" t="s">
        <v>1405</v>
      </c>
      <c r="I553" s="83"/>
      <c r="J553" s="84"/>
    </row>
    <row r="554" spans="1:10" ht="15" customHeight="1">
      <c r="A554" s="76"/>
      <c r="B554" s="90" t="s">
        <v>1111</v>
      </c>
      <c r="C554" s="91" t="s">
        <v>1112</v>
      </c>
      <c r="D554" s="92" t="s">
        <v>1113</v>
      </c>
      <c r="E554" s="80"/>
      <c r="F554" s="81" t="s">
        <v>1400</v>
      </c>
      <c r="G554" s="78" t="s">
        <v>1401</v>
      </c>
      <c r="H554" s="82" t="s">
        <v>1402</v>
      </c>
      <c r="I554" s="83"/>
      <c r="J554" s="84"/>
    </row>
    <row r="555" spans="1:10" ht="15" customHeight="1">
      <c r="A555" s="76"/>
      <c r="B555" s="90" t="s">
        <v>1406</v>
      </c>
      <c r="C555" s="91" t="s">
        <v>1407</v>
      </c>
      <c r="D555" s="92" t="s">
        <v>1408</v>
      </c>
      <c r="E555" s="80"/>
      <c r="F555" s="81" t="s">
        <v>1565</v>
      </c>
      <c r="G555" s="78" t="s">
        <v>1566</v>
      </c>
      <c r="H555" s="82" t="s">
        <v>1567</v>
      </c>
      <c r="I555" s="83"/>
      <c r="J555" s="84"/>
    </row>
    <row r="556" spans="1:10" ht="15" customHeight="1">
      <c r="A556" s="76"/>
      <c r="B556" s="90" t="s">
        <v>1808</v>
      </c>
      <c r="C556" s="91" t="s">
        <v>1809</v>
      </c>
      <c r="D556" s="92" t="s">
        <v>1810</v>
      </c>
      <c r="E556" s="80"/>
      <c r="F556" s="81" t="s">
        <v>1811</v>
      </c>
      <c r="G556" s="78" t="s">
        <v>1812</v>
      </c>
      <c r="H556" s="82" t="s">
        <v>1813</v>
      </c>
      <c r="I556" s="83"/>
      <c r="J556" s="84"/>
    </row>
    <row r="557" spans="1:10" ht="15" customHeight="1">
      <c r="A557" s="76"/>
      <c r="B557" s="90" t="s">
        <v>555</v>
      </c>
      <c r="C557" s="91" t="s">
        <v>556</v>
      </c>
      <c r="D557" s="92" t="s">
        <v>557</v>
      </c>
      <c r="E557" s="80"/>
      <c r="F557" s="81" t="s">
        <v>1188</v>
      </c>
      <c r="G557" s="78" t="s">
        <v>1189</v>
      </c>
      <c r="H557" s="82" t="s">
        <v>1190</v>
      </c>
      <c r="I557" s="83"/>
      <c r="J557" s="84"/>
    </row>
    <row r="558" spans="1:10" ht="15" customHeight="1">
      <c r="A558" s="76"/>
      <c r="B558" s="90" t="s">
        <v>911</v>
      </c>
      <c r="C558" s="91" t="s">
        <v>912</v>
      </c>
      <c r="D558" s="92" t="s">
        <v>913</v>
      </c>
      <c r="E558" s="80"/>
      <c r="F558" s="81" t="s">
        <v>1185</v>
      </c>
      <c r="G558" s="78" t="s">
        <v>1186</v>
      </c>
      <c r="H558" s="82" t="s">
        <v>1187</v>
      </c>
      <c r="I558" s="83"/>
      <c r="J558" s="84"/>
    </row>
    <row r="559" spans="1:10" ht="15" customHeight="1">
      <c r="A559" s="76"/>
      <c r="B559" s="93" t="s">
        <v>1774</v>
      </c>
      <c r="C559" s="94" t="s">
        <v>1775</v>
      </c>
      <c r="D559" s="95" t="s">
        <v>1776</v>
      </c>
      <c r="E559" s="86"/>
      <c r="F559" s="81" t="s">
        <v>1267</v>
      </c>
      <c r="G559" s="78" t="s">
        <v>1268</v>
      </c>
      <c r="H559" s="82" t="s">
        <v>1269</v>
      </c>
      <c r="I559" s="83"/>
      <c r="J559" s="84"/>
    </row>
    <row r="560" spans="1:10" ht="15" customHeight="1">
      <c r="A560" s="76"/>
      <c r="B560" s="90" t="s">
        <v>1785</v>
      </c>
      <c r="C560" s="91" t="s">
        <v>1786</v>
      </c>
      <c r="D560" s="92" t="s">
        <v>1787</v>
      </c>
      <c r="E560" s="80"/>
      <c r="F560" s="81" t="s">
        <v>1511</v>
      </c>
      <c r="G560" s="78" t="s">
        <v>1512</v>
      </c>
      <c r="H560" s="82" t="s">
        <v>1513</v>
      </c>
      <c r="I560" s="83"/>
      <c r="J560" s="84"/>
    </row>
    <row r="561" spans="1:10" ht="15" customHeight="1">
      <c r="A561" s="76"/>
      <c r="B561" s="90" t="s">
        <v>1791</v>
      </c>
      <c r="C561" s="91" t="s">
        <v>1786</v>
      </c>
      <c r="D561" s="92" t="s">
        <v>1792</v>
      </c>
      <c r="E561" s="80"/>
      <c r="F561" s="81" t="s">
        <v>494</v>
      </c>
      <c r="G561" s="78" t="s">
        <v>495</v>
      </c>
      <c r="H561" s="82" t="s">
        <v>496</v>
      </c>
      <c r="I561" s="83"/>
      <c r="J561" s="84"/>
    </row>
    <row r="562" spans="1:10" ht="15" customHeight="1">
      <c r="A562" s="76"/>
      <c r="B562" s="90" t="s">
        <v>1735</v>
      </c>
      <c r="C562" s="91" t="s">
        <v>1736</v>
      </c>
      <c r="D562" s="92" t="s">
        <v>1737</v>
      </c>
      <c r="E562" s="80"/>
      <c r="F562" s="81" t="s">
        <v>620</v>
      </c>
      <c r="G562" s="78" t="s">
        <v>621</v>
      </c>
      <c r="H562" s="82" t="s">
        <v>622</v>
      </c>
      <c r="I562" s="83"/>
      <c r="J562" s="84"/>
    </row>
    <row r="563" spans="1:10" ht="15" customHeight="1">
      <c r="A563" s="76"/>
      <c r="B563" s="90" t="s">
        <v>1744</v>
      </c>
      <c r="C563" s="91" t="s">
        <v>1745</v>
      </c>
      <c r="D563" s="92" t="s">
        <v>1746</v>
      </c>
      <c r="E563" s="80"/>
      <c r="F563" s="81" t="s">
        <v>1469</v>
      </c>
      <c r="G563" s="78" t="s">
        <v>1470</v>
      </c>
      <c r="H563" s="82" t="s">
        <v>1471</v>
      </c>
      <c r="I563" s="83"/>
      <c r="J563" s="84"/>
    </row>
    <row r="564" spans="1:10" ht="15" customHeight="1">
      <c r="A564" s="76"/>
      <c r="B564" s="90" t="s">
        <v>1129</v>
      </c>
      <c r="C564" s="91" t="s">
        <v>1130</v>
      </c>
      <c r="D564" s="92" t="s">
        <v>1131</v>
      </c>
      <c r="E564" s="80"/>
      <c r="F564" s="81" t="s">
        <v>1699</v>
      </c>
      <c r="G564" s="78" t="s">
        <v>1700</v>
      </c>
      <c r="H564" s="82" t="s">
        <v>1701</v>
      </c>
      <c r="I564" s="83"/>
      <c r="J564" s="84"/>
    </row>
    <row r="565" spans="1:10" ht="15" customHeight="1">
      <c r="A565" s="76"/>
      <c r="B565" s="90" t="s">
        <v>373</v>
      </c>
      <c r="C565" s="91" t="s">
        <v>374</v>
      </c>
      <c r="D565" s="92" t="s">
        <v>375</v>
      </c>
      <c r="E565" s="80"/>
      <c r="F565" s="81" t="s">
        <v>1711</v>
      </c>
      <c r="G565" s="78" t="s">
        <v>1712</v>
      </c>
      <c r="H565" s="82" t="s">
        <v>1713</v>
      </c>
      <c r="I565" s="83"/>
      <c r="J565" s="84"/>
    </row>
    <row r="566" spans="1:10" ht="15" customHeight="1">
      <c r="A566" s="76"/>
      <c r="B566" s="90" t="s">
        <v>541</v>
      </c>
      <c r="C566" s="91" t="s">
        <v>542</v>
      </c>
      <c r="D566" s="92" t="s">
        <v>543</v>
      </c>
      <c r="E566" s="80"/>
      <c r="F566" s="81" t="s">
        <v>1705</v>
      </c>
      <c r="G566" s="78" t="s">
        <v>1706</v>
      </c>
      <c r="H566" s="82" t="s">
        <v>1707</v>
      </c>
      <c r="I566" s="83"/>
      <c r="J566" s="84"/>
    </row>
    <row r="567" spans="1:10" ht="15" customHeight="1">
      <c r="A567" s="76"/>
      <c r="B567" s="90" t="s">
        <v>1802</v>
      </c>
      <c r="C567" s="91" t="s">
        <v>1803</v>
      </c>
      <c r="D567" s="92" t="s">
        <v>1804</v>
      </c>
      <c r="E567" s="80"/>
      <c r="F567" s="81" t="s">
        <v>848</v>
      </c>
      <c r="G567" s="78" t="s">
        <v>849</v>
      </c>
      <c r="H567" s="82" t="s">
        <v>850</v>
      </c>
      <c r="I567" s="83"/>
      <c r="J567" s="84"/>
    </row>
    <row r="568" spans="1:10" ht="15" customHeight="1">
      <c r="A568" s="76"/>
      <c r="B568" s="90" t="s">
        <v>710</v>
      </c>
      <c r="C568" s="91" t="s">
        <v>711</v>
      </c>
      <c r="D568" s="92" t="s">
        <v>712</v>
      </c>
      <c r="E568" s="80"/>
      <c r="F568" s="81" t="s">
        <v>1611</v>
      </c>
      <c r="G568" s="78" t="s">
        <v>1612</v>
      </c>
      <c r="H568" s="82" t="s">
        <v>1613</v>
      </c>
      <c r="I568" s="83"/>
      <c r="J568" s="84"/>
    </row>
    <row r="569" spans="1:10" ht="15" customHeight="1">
      <c r="A569" s="76"/>
      <c r="B569" s="90" t="s">
        <v>153</v>
      </c>
      <c r="C569" s="91" t="s">
        <v>154</v>
      </c>
      <c r="D569" s="92" t="s">
        <v>155</v>
      </c>
      <c r="E569" s="80"/>
      <c r="F569" s="81" t="s">
        <v>1696</v>
      </c>
      <c r="G569" s="78" t="s">
        <v>1697</v>
      </c>
      <c r="H569" s="82" t="s">
        <v>1698</v>
      </c>
      <c r="I569" s="83"/>
      <c r="J569" s="84"/>
    </row>
    <row r="570" spans="1:10" ht="15" customHeight="1">
      <c r="A570" s="76"/>
      <c r="B570" s="90" t="s">
        <v>1392</v>
      </c>
      <c r="C570" s="91" t="s">
        <v>1393</v>
      </c>
      <c r="D570" s="92"/>
      <c r="E570" s="80"/>
      <c r="F570" s="81" t="s">
        <v>1793</v>
      </c>
      <c r="G570" s="78" t="s">
        <v>1794</v>
      </c>
      <c r="H570" s="82" t="s">
        <v>1795</v>
      </c>
      <c r="I570" s="83"/>
      <c r="J570" s="84"/>
    </row>
    <row r="571" spans="1:10" ht="15" customHeight="1">
      <c r="A571" s="76"/>
      <c r="B571" s="90" t="s">
        <v>1363</v>
      </c>
      <c r="C571" s="91" t="s">
        <v>1364</v>
      </c>
      <c r="D571" s="92"/>
      <c r="E571" s="80"/>
      <c r="F571" s="81" t="s">
        <v>1726</v>
      </c>
      <c r="G571" s="78" t="s">
        <v>1727</v>
      </c>
      <c r="H571" s="82" t="s">
        <v>1728</v>
      </c>
      <c r="I571" s="83"/>
      <c r="J571" s="84"/>
    </row>
    <row r="572" spans="1:10" ht="15" customHeight="1">
      <c r="A572" s="76"/>
      <c r="B572" s="90" t="s">
        <v>1091</v>
      </c>
      <c r="C572" s="91" t="s">
        <v>1092</v>
      </c>
      <c r="D572" s="92"/>
      <c r="E572" s="80"/>
      <c r="F572" s="81" t="s">
        <v>1687</v>
      </c>
      <c r="G572" s="78" t="s">
        <v>1688</v>
      </c>
      <c r="H572" s="82" t="s">
        <v>1689</v>
      </c>
      <c r="I572" s="83"/>
      <c r="J572" s="84"/>
    </row>
  </sheetData>
  <hyperlinks>
    <hyperlink ref="A2" r:id="rId1" xr:uid="{00000000-0004-0000-0A00-000000000000}"/>
  </hyperlink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7.28515625" defaultRowHeight="15" customHeight="1"/>
  <cols>
    <col min="1" max="1" width="16.140625" customWidth="1"/>
    <col min="2" max="13" width="8.85546875" customWidth="1"/>
    <col min="14" max="14" width="10.5703125" customWidth="1"/>
  </cols>
  <sheetData>
    <row r="1" spans="1:14" ht="15.75" customHeight="1">
      <c r="A1" s="37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  <c r="N1" s="39" t="s">
        <v>2</v>
      </c>
    </row>
    <row r="2" spans="1:14" ht="15.75" customHeight="1">
      <c r="A2" s="38" t="s">
        <v>3</v>
      </c>
      <c r="B2" s="12"/>
      <c r="D2">
        <v>7</v>
      </c>
      <c r="E2">
        <v>2</v>
      </c>
      <c r="N2" s="39">
        <f t="shared" ref="N2:N33" si="0">SUM(D2:M2)</f>
        <v>9</v>
      </c>
    </row>
    <row r="3" spans="1:14" ht="15.75" customHeight="1">
      <c r="A3" s="38" t="s">
        <v>46</v>
      </c>
      <c r="B3" s="12"/>
      <c r="D3">
        <v>2</v>
      </c>
      <c r="E3">
        <v>1</v>
      </c>
      <c r="N3" s="39">
        <f t="shared" si="0"/>
        <v>3</v>
      </c>
    </row>
    <row r="4" spans="1:14" ht="15.75" customHeight="1">
      <c r="A4" s="38" t="s">
        <v>4</v>
      </c>
      <c r="B4" s="12"/>
      <c r="D4">
        <v>37</v>
      </c>
      <c r="E4">
        <v>49</v>
      </c>
      <c r="N4" s="39">
        <f t="shared" si="0"/>
        <v>86</v>
      </c>
    </row>
    <row r="5" spans="1:14" ht="15.75" customHeight="1">
      <c r="A5" s="38" t="s">
        <v>47</v>
      </c>
      <c r="B5" s="12"/>
      <c r="D5">
        <v>2</v>
      </c>
      <c r="E5">
        <v>0</v>
      </c>
      <c r="N5" s="39">
        <f t="shared" si="0"/>
        <v>2</v>
      </c>
    </row>
    <row r="6" spans="1:14" ht="15.75" customHeight="1">
      <c r="A6" s="38" t="s">
        <v>48</v>
      </c>
      <c r="B6" s="12"/>
      <c r="D6">
        <v>4</v>
      </c>
      <c r="E6">
        <v>0</v>
      </c>
      <c r="N6" s="39">
        <f t="shared" si="0"/>
        <v>4</v>
      </c>
    </row>
    <row r="7" spans="1:14" ht="15.75" customHeight="1">
      <c r="A7" s="38" t="s">
        <v>49</v>
      </c>
      <c r="B7" s="12"/>
      <c r="E7">
        <v>2</v>
      </c>
      <c r="N7" s="39">
        <f t="shared" si="0"/>
        <v>2</v>
      </c>
    </row>
    <row r="8" spans="1:14" ht="15.75" customHeight="1">
      <c r="A8" s="38" t="s">
        <v>50</v>
      </c>
      <c r="B8" s="12"/>
      <c r="D8">
        <v>1</v>
      </c>
      <c r="E8">
        <v>1</v>
      </c>
      <c r="N8" s="39">
        <f t="shared" si="0"/>
        <v>2</v>
      </c>
    </row>
    <row r="9" spans="1:14" ht="15.75" customHeight="1">
      <c r="A9" s="38" t="s">
        <v>51</v>
      </c>
      <c r="B9" s="12"/>
      <c r="D9">
        <v>1</v>
      </c>
      <c r="E9">
        <v>1</v>
      </c>
      <c r="N9" s="39">
        <f t="shared" si="0"/>
        <v>2</v>
      </c>
    </row>
    <row r="10" spans="1:14" ht="15.75" customHeight="1">
      <c r="A10" s="38" t="s">
        <v>6</v>
      </c>
      <c r="B10" s="12"/>
      <c r="D10">
        <v>4</v>
      </c>
      <c r="E10">
        <v>11</v>
      </c>
      <c r="N10" s="39">
        <f t="shared" si="0"/>
        <v>15</v>
      </c>
    </row>
    <row r="11" spans="1:14" ht="15.75" customHeight="1">
      <c r="A11" s="38" t="s">
        <v>8</v>
      </c>
      <c r="B11" s="12"/>
      <c r="D11">
        <v>4</v>
      </c>
      <c r="E11">
        <v>8</v>
      </c>
      <c r="N11" s="39">
        <f t="shared" si="0"/>
        <v>12</v>
      </c>
    </row>
    <row r="12" spans="1:14" ht="15.75" customHeight="1">
      <c r="A12" s="38" t="s">
        <v>52</v>
      </c>
      <c r="B12" s="12"/>
      <c r="E12">
        <v>6</v>
      </c>
      <c r="N12" s="39">
        <f t="shared" si="0"/>
        <v>6</v>
      </c>
    </row>
    <row r="13" spans="1:14" ht="15.75" customHeight="1">
      <c r="A13" s="38" t="s">
        <v>9</v>
      </c>
      <c r="B13" s="12"/>
      <c r="D13">
        <v>37</v>
      </c>
      <c r="E13">
        <v>39</v>
      </c>
      <c r="N13" s="39">
        <f t="shared" si="0"/>
        <v>76</v>
      </c>
    </row>
    <row r="14" spans="1:14" ht="15.75" customHeight="1">
      <c r="A14" s="38" t="s">
        <v>10</v>
      </c>
      <c r="B14" s="12"/>
      <c r="D14">
        <v>79</v>
      </c>
      <c r="E14">
        <v>82</v>
      </c>
      <c r="N14" s="39">
        <f t="shared" si="0"/>
        <v>161</v>
      </c>
    </row>
    <row r="15" spans="1:14" ht="15.75" customHeight="1">
      <c r="A15" s="38" t="s">
        <v>11</v>
      </c>
      <c r="B15" s="12"/>
      <c r="D15">
        <v>126</v>
      </c>
      <c r="E15">
        <v>240</v>
      </c>
      <c r="N15" s="39">
        <f t="shared" si="0"/>
        <v>366</v>
      </c>
    </row>
    <row r="16" spans="1:14" ht="15.75" customHeight="1">
      <c r="A16" s="38" t="s">
        <v>53</v>
      </c>
      <c r="B16" s="12"/>
      <c r="D16">
        <v>1</v>
      </c>
      <c r="E16">
        <v>0</v>
      </c>
      <c r="N16" s="39">
        <f t="shared" si="0"/>
        <v>1</v>
      </c>
    </row>
    <row r="17" spans="1:14" ht="15.75" customHeight="1">
      <c r="A17" s="38" t="s">
        <v>54</v>
      </c>
      <c r="B17" s="12"/>
      <c r="E17">
        <v>1</v>
      </c>
      <c r="N17" s="39">
        <f t="shared" si="0"/>
        <v>1</v>
      </c>
    </row>
    <row r="18" spans="1:14" ht="15.75" customHeight="1">
      <c r="A18" s="38" t="s">
        <v>12</v>
      </c>
      <c r="B18" s="12"/>
      <c r="D18">
        <v>61</v>
      </c>
      <c r="E18">
        <v>11</v>
      </c>
      <c r="N18" s="39">
        <f t="shared" si="0"/>
        <v>72</v>
      </c>
    </row>
    <row r="19" spans="1:14" ht="15.75" customHeight="1">
      <c r="A19" s="38" t="s">
        <v>13</v>
      </c>
      <c r="B19" s="12"/>
      <c r="D19">
        <v>5</v>
      </c>
      <c r="E19">
        <v>5</v>
      </c>
      <c r="N19" s="39">
        <f t="shared" si="0"/>
        <v>10</v>
      </c>
    </row>
    <row r="20" spans="1:14" ht="15.75" customHeight="1">
      <c r="A20" s="38" t="s">
        <v>14</v>
      </c>
      <c r="B20" s="12"/>
      <c r="D20">
        <v>4</v>
      </c>
      <c r="E20">
        <v>4</v>
      </c>
      <c r="N20" s="39">
        <f t="shared" si="0"/>
        <v>8</v>
      </c>
    </row>
    <row r="21" spans="1:14" ht="15.75" customHeight="1">
      <c r="A21" s="38" t="s">
        <v>55</v>
      </c>
      <c r="B21" s="12"/>
      <c r="D21">
        <v>9</v>
      </c>
      <c r="E21">
        <v>36</v>
      </c>
      <c r="N21" s="39">
        <f t="shared" si="0"/>
        <v>45</v>
      </c>
    </row>
    <row r="22" spans="1:14" ht="15.75" customHeight="1">
      <c r="A22" s="38" t="s">
        <v>15</v>
      </c>
      <c r="B22" s="12"/>
      <c r="D22">
        <v>33</v>
      </c>
      <c r="E22">
        <v>26</v>
      </c>
      <c r="N22" s="39">
        <f t="shared" si="0"/>
        <v>59</v>
      </c>
    </row>
    <row r="23" spans="1:14" ht="15.75" customHeight="1">
      <c r="A23" s="38" t="s">
        <v>16</v>
      </c>
      <c r="B23" s="12"/>
      <c r="D23">
        <v>6</v>
      </c>
      <c r="E23">
        <v>0</v>
      </c>
      <c r="N23" s="39">
        <f t="shared" si="0"/>
        <v>6</v>
      </c>
    </row>
    <row r="24" spans="1:14" ht="15.75" customHeight="1">
      <c r="A24" s="38" t="s">
        <v>56</v>
      </c>
      <c r="B24" s="12"/>
      <c r="D24">
        <v>9</v>
      </c>
      <c r="E24">
        <v>0</v>
      </c>
      <c r="N24" s="39">
        <f t="shared" si="0"/>
        <v>9</v>
      </c>
    </row>
    <row r="25" spans="1:14" ht="15.75" customHeight="1">
      <c r="A25" s="38" t="s">
        <v>57</v>
      </c>
      <c r="B25" s="12"/>
      <c r="D25">
        <v>16</v>
      </c>
      <c r="E25">
        <v>21</v>
      </c>
      <c r="N25" s="39">
        <f t="shared" si="0"/>
        <v>37</v>
      </c>
    </row>
    <row r="26" spans="1:14" ht="15.75" customHeight="1">
      <c r="A26" s="38" t="s">
        <v>19</v>
      </c>
      <c r="B26" s="12"/>
      <c r="D26">
        <v>1</v>
      </c>
      <c r="E26">
        <v>1</v>
      </c>
      <c r="N26" s="39">
        <f t="shared" si="0"/>
        <v>2</v>
      </c>
    </row>
    <row r="27" spans="1:14" ht="12.75" customHeight="1">
      <c r="A27" s="38" t="s">
        <v>20</v>
      </c>
      <c r="B27" s="12"/>
      <c r="D27">
        <v>47</v>
      </c>
      <c r="E27">
        <v>32</v>
      </c>
      <c r="N27" s="39">
        <f t="shared" si="0"/>
        <v>79</v>
      </c>
    </row>
    <row r="28" spans="1:14" ht="12.75" customHeight="1">
      <c r="A28" s="38" t="s">
        <v>21</v>
      </c>
      <c r="B28" s="12"/>
      <c r="D28">
        <v>1</v>
      </c>
      <c r="E28">
        <v>8</v>
      </c>
      <c r="N28" s="39">
        <f t="shared" si="0"/>
        <v>9</v>
      </c>
    </row>
    <row r="29" spans="1:14" ht="12.75" customHeight="1">
      <c r="A29" s="38" t="s">
        <v>22</v>
      </c>
      <c r="B29" s="12"/>
      <c r="D29">
        <v>8</v>
      </c>
      <c r="E29">
        <v>3</v>
      </c>
      <c r="N29" s="39">
        <f t="shared" si="0"/>
        <v>11</v>
      </c>
    </row>
    <row r="30" spans="1:14" ht="12.75" customHeight="1">
      <c r="A30" s="38" t="s">
        <v>58</v>
      </c>
      <c r="B30" s="12"/>
      <c r="D30">
        <v>1</v>
      </c>
      <c r="E30">
        <v>1</v>
      </c>
      <c r="N30" s="39">
        <f t="shared" si="0"/>
        <v>2</v>
      </c>
    </row>
    <row r="31" spans="1:14" ht="12.75" customHeight="1">
      <c r="A31" s="38" t="s">
        <v>59</v>
      </c>
      <c r="B31" s="12"/>
      <c r="D31">
        <v>1</v>
      </c>
      <c r="E31">
        <v>4</v>
      </c>
      <c r="N31" s="39">
        <f t="shared" si="0"/>
        <v>5</v>
      </c>
    </row>
    <row r="32" spans="1:14" ht="12.75" customHeight="1">
      <c r="A32" s="38" t="s">
        <v>24</v>
      </c>
      <c r="B32" s="12"/>
      <c r="E32">
        <v>1</v>
      </c>
      <c r="N32" s="39">
        <f t="shared" si="0"/>
        <v>1</v>
      </c>
    </row>
    <row r="33" spans="1:14" ht="12.75" customHeight="1">
      <c r="A33" s="38" t="s">
        <v>25</v>
      </c>
      <c r="B33" s="12"/>
      <c r="D33">
        <v>9</v>
      </c>
      <c r="E33">
        <v>8</v>
      </c>
      <c r="N33" s="39">
        <f t="shared" si="0"/>
        <v>17</v>
      </c>
    </row>
    <row r="34" spans="1:14" ht="12.75" customHeight="1">
      <c r="A34" s="15"/>
      <c r="N34" s="39"/>
    </row>
    <row r="35" spans="1:14" ht="12.75" customHeight="1">
      <c r="A35" s="40" t="s">
        <v>60</v>
      </c>
      <c r="D35" s="40">
        <f t="shared" ref="D35:E35" si="1">SUM(D2:D34)</f>
        <v>516</v>
      </c>
      <c r="E35" s="40">
        <f t="shared" si="1"/>
        <v>604</v>
      </c>
      <c r="F35" s="40"/>
      <c r="G35" s="40"/>
      <c r="H35" s="40"/>
      <c r="I35" s="40"/>
      <c r="J35" s="40"/>
      <c r="K35" s="40"/>
      <c r="L35" s="40"/>
      <c r="N35" s="39"/>
    </row>
    <row r="36" spans="1:14" ht="12.75" customHeight="1">
      <c r="A36" s="41" t="s">
        <v>61</v>
      </c>
      <c r="D36" s="41">
        <f>SUM(D35)</f>
        <v>516</v>
      </c>
      <c r="E36" s="41">
        <f>SUM(E35+D36)</f>
        <v>1120</v>
      </c>
      <c r="F36" s="41"/>
      <c r="G36" s="41"/>
      <c r="H36" s="41"/>
      <c r="I36" s="41"/>
      <c r="J36" s="41"/>
      <c r="K36" s="41"/>
      <c r="L36" s="41"/>
      <c r="N36" s="42">
        <f>SUM(N2:N35)</f>
        <v>1120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2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7.28515625" defaultRowHeight="15" customHeight="1"/>
  <cols>
    <col min="1" max="1" width="26.5703125" customWidth="1"/>
    <col min="2" max="32" width="4" customWidth="1"/>
    <col min="33" max="33" width="10.85546875" customWidth="1"/>
    <col min="34" max="34" width="11.28515625" customWidth="1"/>
    <col min="35" max="35" width="20.5703125" customWidth="1"/>
    <col min="36" max="37" width="8.85546875" customWidth="1"/>
  </cols>
  <sheetData>
    <row r="1" spans="1:37" ht="13.5" customHeight="1">
      <c r="A1" s="1" t="s">
        <v>62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3">
        <v>9</v>
      </c>
      <c r="K1" s="2">
        <v>10</v>
      </c>
      <c r="L1" s="2">
        <v>11</v>
      </c>
      <c r="M1" s="3">
        <v>12</v>
      </c>
      <c r="N1" s="2">
        <v>13</v>
      </c>
      <c r="O1" s="3">
        <v>14</v>
      </c>
      <c r="P1" s="3">
        <v>15</v>
      </c>
      <c r="Q1" s="2">
        <v>16</v>
      </c>
      <c r="R1" s="2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2">
        <v>23</v>
      </c>
      <c r="Y1" s="3">
        <v>24</v>
      </c>
      <c r="Z1" s="2">
        <v>25</v>
      </c>
      <c r="AA1" s="2">
        <v>26</v>
      </c>
      <c r="AB1" s="3">
        <v>27</v>
      </c>
      <c r="AC1" s="2">
        <v>28</v>
      </c>
      <c r="AD1" s="2">
        <v>29</v>
      </c>
      <c r="AE1" s="3">
        <v>30</v>
      </c>
      <c r="AF1" s="2"/>
      <c r="AG1" s="4" t="s">
        <v>1</v>
      </c>
      <c r="AH1" s="5" t="s">
        <v>2</v>
      </c>
      <c r="AK1" s="6"/>
    </row>
    <row r="2" spans="1:37" ht="12.75" customHeight="1">
      <c r="A2" s="43" t="s">
        <v>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>
        <f t="shared" ref="AG2:AG45" si="0">SUM(B2:AF2)</f>
        <v>0</v>
      </c>
      <c r="AH2" s="11">
        <f>SUM(AG2+'mars-15'!AH2)</f>
        <v>1</v>
      </c>
      <c r="AI2" s="12"/>
      <c r="AK2" s="6"/>
    </row>
    <row r="3" spans="1:37" ht="12.75" customHeight="1">
      <c r="A3" s="7" t="s">
        <v>63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8">
        <v>1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>
        <f t="shared" si="0"/>
        <v>1</v>
      </c>
      <c r="AH3" s="11">
        <f t="shared" ref="AH3:AH4" si="1">SUM(AG3)</f>
        <v>1</v>
      </c>
      <c r="AI3" s="12"/>
      <c r="AK3" s="6"/>
    </row>
    <row r="4" spans="1:37" ht="12.75" customHeight="1">
      <c r="A4" s="7" t="s">
        <v>64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8">
        <v>2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>
        <v>1</v>
      </c>
      <c r="AE4" s="9"/>
      <c r="AF4" s="9"/>
      <c r="AG4" s="10">
        <f t="shared" si="0"/>
        <v>3</v>
      </c>
      <c r="AH4" s="11">
        <f t="shared" si="1"/>
        <v>3</v>
      </c>
      <c r="AI4" s="12"/>
      <c r="AK4" s="6"/>
    </row>
    <row r="5" spans="1:37" ht="12.75" customHeight="1">
      <c r="A5" s="43" t="s">
        <v>4</v>
      </c>
      <c r="B5" s="9"/>
      <c r="C5" s="9"/>
      <c r="D5" s="9"/>
      <c r="E5" s="9"/>
      <c r="F5" s="9"/>
      <c r="G5" s="9"/>
      <c r="H5" s="9">
        <v>11</v>
      </c>
      <c r="I5" s="9">
        <v>4</v>
      </c>
      <c r="J5" s="9">
        <v>1</v>
      </c>
      <c r="K5" s="9">
        <v>4</v>
      </c>
      <c r="L5" s="9"/>
      <c r="M5" s="9">
        <v>26</v>
      </c>
      <c r="N5" s="9">
        <v>5</v>
      </c>
      <c r="O5" s="9">
        <v>1</v>
      </c>
      <c r="P5" s="9">
        <v>4</v>
      </c>
      <c r="Q5" s="9">
        <v>6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>
        <v>2</v>
      </c>
      <c r="AD5" s="9">
        <v>4</v>
      </c>
      <c r="AE5" s="9">
        <v>5</v>
      </c>
      <c r="AF5" s="9"/>
      <c r="AG5" s="10">
        <f t="shared" si="0"/>
        <v>73</v>
      </c>
      <c r="AH5" s="11">
        <f>SUM(AG5+'mars-15'!AH3)</f>
        <v>82</v>
      </c>
      <c r="AI5" s="12"/>
      <c r="AK5" s="6"/>
    </row>
    <row r="6" spans="1:37" ht="12.75" customHeight="1">
      <c r="A6" s="7" t="s">
        <v>48</v>
      </c>
      <c r="B6" s="9"/>
      <c r="C6" s="9"/>
      <c r="D6" s="9"/>
      <c r="E6" s="9"/>
      <c r="F6" s="9"/>
      <c r="G6" s="9"/>
      <c r="H6" s="8">
        <v>1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0">
        <f t="shared" si="0"/>
        <v>1</v>
      </c>
      <c r="AH6" s="11">
        <f t="shared" ref="AH6:AH9" si="2">SUM(AG6)</f>
        <v>1</v>
      </c>
      <c r="AI6" s="12"/>
      <c r="AK6" s="6"/>
    </row>
    <row r="7" spans="1:37" ht="12.75" customHeight="1">
      <c r="A7" s="7" t="s">
        <v>49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8">
        <v>1</v>
      </c>
      <c r="AC7" s="9"/>
      <c r="AD7" s="9"/>
      <c r="AE7" s="9"/>
      <c r="AF7" s="9"/>
      <c r="AG7" s="10">
        <f t="shared" si="0"/>
        <v>1</v>
      </c>
      <c r="AH7" s="11">
        <f t="shared" si="2"/>
        <v>1</v>
      </c>
      <c r="AI7" s="12"/>
      <c r="AK7" s="6"/>
    </row>
    <row r="8" spans="1:37" ht="12.75" customHeight="1">
      <c r="A8" s="7" t="s">
        <v>65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8">
        <v>1</v>
      </c>
      <c r="AB8" s="9"/>
      <c r="AC8" s="9"/>
      <c r="AD8" s="9"/>
      <c r="AE8" s="9">
        <v>2</v>
      </c>
      <c r="AF8" s="9"/>
      <c r="AG8" s="10">
        <f t="shared" si="0"/>
        <v>3</v>
      </c>
      <c r="AH8" s="11">
        <f t="shared" si="2"/>
        <v>3</v>
      </c>
      <c r="AI8" s="12"/>
      <c r="AK8" s="6"/>
    </row>
    <row r="9" spans="1:37" ht="12.75" customHeight="1">
      <c r="A9" s="7" t="s">
        <v>66</v>
      </c>
      <c r="B9" s="9"/>
      <c r="C9" s="9"/>
      <c r="D9" s="9"/>
      <c r="E9" s="9"/>
      <c r="F9" s="9"/>
      <c r="G9" s="9"/>
      <c r="H9" s="9"/>
      <c r="I9" s="9"/>
      <c r="J9" s="9"/>
      <c r="K9" s="8">
        <v>1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>
        <f t="shared" si="0"/>
        <v>1</v>
      </c>
      <c r="AH9" s="11">
        <f t="shared" si="2"/>
        <v>1</v>
      </c>
      <c r="AI9" s="12"/>
      <c r="AK9" s="6"/>
    </row>
    <row r="10" spans="1:37" ht="12.75" customHeight="1">
      <c r="A10" s="43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>
        <f t="shared" si="0"/>
        <v>0</v>
      </c>
      <c r="AH10" s="11">
        <f>SUM(AG10+'mars-15'!AH4)</f>
        <v>1</v>
      </c>
      <c r="AI10" s="12"/>
      <c r="AK10" s="6"/>
    </row>
    <row r="11" spans="1:37" ht="12.75" customHeight="1">
      <c r="A11" s="7" t="s">
        <v>67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8">
        <v>1</v>
      </c>
      <c r="AF11" s="9"/>
      <c r="AG11" s="10">
        <f t="shared" si="0"/>
        <v>1</v>
      </c>
      <c r="AH11" s="11">
        <f>SUM(AG11)</f>
        <v>1</v>
      </c>
      <c r="AI11" s="12"/>
      <c r="AK11" s="6"/>
    </row>
    <row r="12" spans="1:37" ht="12.75" customHeight="1">
      <c r="A12" s="43" t="s">
        <v>6</v>
      </c>
      <c r="B12" s="9"/>
      <c r="C12" s="9"/>
      <c r="D12" s="9"/>
      <c r="E12" s="9"/>
      <c r="F12" s="9">
        <v>2</v>
      </c>
      <c r="G12" s="9"/>
      <c r="H12" s="9"/>
      <c r="I12" s="9">
        <v>1</v>
      </c>
      <c r="J12" s="9"/>
      <c r="K12" s="9"/>
      <c r="L12" s="9">
        <v>2</v>
      </c>
      <c r="M12" s="9">
        <v>1</v>
      </c>
      <c r="N12" s="9"/>
      <c r="O12" s="9"/>
      <c r="P12" s="9"/>
      <c r="Q12" s="9">
        <v>1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2</v>
      </c>
      <c r="AF12" s="9"/>
      <c r="AG12" s="10">
        <f t="shared" si="0"/>
        <v>9</v>
      </c>
      <c r="AH12" s="11">
        <f>SUM(AG12+'mars-15'!AH5)</f>
        <v>10</v>
      </c>
      <c r="AI12" s="12"/>
      <c r="AK12" s="6"/>
    </row>
    <row r="13" spans="1:37" ht="12.75" customHeight="1">
      <c r="A13" s="43" t="s">
        <v>8</v>
      </c>
      <c r="B13" s="9"/>
      <c r="C13" s="9"/>
      <c r="D13" s="9">
        <v>2</v>
      </c>
      <c r="E13" s="9"/>
      <c r="F13" s="9"/>
      <c r="G13" s="9"/>
      <c r="H13" s="9"/>
      <c r="I13" s="9">
        <v>1</v>
      </c>
      <c r="J13" s="9">
        <v>1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>
        <v>1</v>
      </c>
      <c r="AC13" s="9"/>
      <c r="AD13" s="9">
        <v>1</v>
      </c>
      <c r="AE13" s="9"/>
      <c r="AF13" s="9"/>
      <c r="AG13" s="10">
        <f t="shared" si="0"/>
        <v>6</v>
      </c>
      <c r="AH13" s="11">
        <f>SUM(AG13+'mars-15'!AH6)</f>
        <v>9</v>
      </c>
      <c r="AI13" s="12"/>
      <c r="AK13" s="6"/>
    </row>
    <row r="14" spans="1:37" ht="12.75" customHeight="1">
      <c r="A14" s="7" t="s">
        <v>52</v>
      </c>
      <c r="B14" s="9"/>
      <c r="C14" s="9"/>
      <c r="D14" s="9"/>
      <c r="E14" s="9"/>
      <c r="F14" s="9"/>
      <c r="G14" s="9"/>
      <c r="H14" s="9"/>
      <c r="I14" s="9"/>
      <c r="J14" s="8">
        <v>1</v>
      </c>
      <c r="K14" s="9"/>
      <c r="L14" s="9"/>
      <c r="M14" s="9"/>
      <c r="N14" s="9"/>
      <c r="O14" s="9">
        <v>1</v>
      </c>
      <c r="P14" s="9"/>
      <c r="Q14" s="9">
        <v>1</v>
      </c>
      <c r="R14" s="9"/>
      <c r="S14" s="9">
        <v>1</v>
      </c>
      <c r="T14" s="9"/>
      <c r="U14" s="9"/>
      <c r="V14" s="9">
        <v>1</v>
      </c>
      <c r="W14" s="9">
        <v>2</v>
      </c>
      <c r="X14" s="9"/>
      <c r="Y14" s="9"/>
      <c r="Z14" s="9">
        <v>1</v>
      </c>
      <c r="AA14" s="9">
        <v>2</v>
      </c>
      <c r="AB14" s="9">
        <v>1</v>
      </c>
      <c r="AC14" s="9">
        <v>1</v>
      </c>
      <c r="AD14" s="9">
        <v>1</v>
      </c>
      <c r="AE14" s="9"/>
      <c r="AF14" s="9"/>
      <c r="AG14" s="10">
        <f t="shared" si="0"/>
        <v>13</v>
      </c>
      <c r="AH14" s="11">
        <f>SUM(AG14)</f>
        <v>13</v>
      </c>
      <c r="AI14" s="12"/>
      <c r="AK14" s="6"/>
    </row>
    <row r="15" spans="1:37" ht="12.75" customHeight="1">
      <c r="A15" s="43" t="s">
        <v>9</v>
      </c>
      <c r="B15" s="9"/>
      <c r="C15" s="9"/>
      <c r="D15" s="9">
        <v>1</v>
      </c>
      <c r="E15" s="9">
        <v>4</v>
      </c>
      <c r="F15" s="9">
        <v>1</v>
      </c>
      <c r="G15" s="9">
        <v>9</v>
      </c>
      <c r="H15" s="9">
        <v>1</v>
      </c>
      <c r="I15" s="9"/>
      <c r="J15" s="9">
        <v>8</v>
      </c>
      <c r="K15" s="9">
        <v>8</v>
      </c>
      <c r="L15" s="9">
        <v>50</v>
      </c>
      <c r="M15" s="9"/>
      <c r="N15" s="9"/>
      <c r="O15" s="9">
        <v>1</v>
      </c>
      <c r="P15" s="9"/>
      <c r="Q15" s="9"/>
      <c r="R15" s="9">
        <v>3</v>
      </c>
      <c r="S15" s="9">
        <v>3</v>
      </c>
      <c r="T15" s="9">
        <v>5</v>
      </c>
      <c r="U15" s="9">
        <v>2</v>
      </c>
      <c r="V15" s="9">
        <v>3</v>
      </c>
      <c r="W15" s="9">
        <v>3</v>
      </c>
      <c r="X15" s="9"/>
      <c r="Y15" s="9"/>
      <c r="Z15" s="9">
        <v>13</v>
      </c>
      <c r="AA15" s="9">
        <v>4</v>
      </c>
      <c r="AB15" s="9">
        <v>11</v>
      </c>
      <c r="AC15" s="9"/>
      <c r="AD15" s="9">
        <v>1</v>
      </c>
      <c r="AE15" s="9">
        <v>2</v>
      </c>
      <c r="AF15" s="9"/>
      <c r="AG15" s="10">
        <f t="shared" si="0"/>
        <v>133</v>
      </c>
      <c r="AH15" s="11">
        <f>SUM(AG15+'mars-15'!AH7)</f>
        <v>289</v>
      </c>
      <c r="AI15" s="12"/>
      <c r="AK15" s="6"/>
    </row>
    <row r="16" spans="1:37" ht="12.75" customHeight="1">
      <c r="A16" s="43" t="s">
        <v>10</v>
      </c>
      <c r="B16" s="9">
        <v>1</v>
      </c>
      <c r="C16" s="9"/>
      <c r="D16" s="9"/>
      <c r="E16" s="9"/>
      <c r="F16" s="9"/>
      <c r="G16" s="9"/>
      <c r="H16" s="9"/>
      <c r="I16" s="9"/>
      <c r="J16" s="9">
        <v>6</v>
      </c>
      <c r="K16" s="9">
        <v>347</v>
      </c>
      <c r="L16" s="9">
        <v>33</v>
      </c>
      <c r="M16" s="9"/>
      <c r="N16" s="9"/>
      <c r="O16" s="9">
        <v>2</v>
      </c>
      <c r="P16" s="9"/>
      <c r="Q16" s="9"/>
      <c r="R16" s="9">
        <v>1</v>
      </c>
      <c r="S16" s="9"/>
      <c r="T16" s="9" t="s">
        <v>7</v>
      </c>
      <c r="U16" s="9">
        <v>1</v>
      </c>
      <c r="V16" s="9"/>
      <c r="W16" s="9">
        <v>1</v>
      </c>
      <c r="X16" s="9"/>
      <c r="Y16" s="9"/>
      <c r="Z16" s="9">
        <v>1</v>
      </c>
      <c r="AA16" s="9">
        <v>2</v>
      </c>
      <c r="AB16" s="9"/>
      <c r="AC16" s="9"/>
      <c r="AD16" s="9"/>
      <c r="AE16" s="9">
        <v>1</v>
      </c>
      <c r="AF16" s="9"/>
      <c r="AG16" s="13">
        <f t="shared" si="0"/>
        <v>396</v>
      </c>
      <c r="AH16" s="11">
        <f>SUM(AG16+'mars-15'!AH8)</f>
        <v>422</v>
      </c>
      <c r="AI16" s="12"/>
      <c r="AK16" s="6"/>
    </row>
    <row r="17" spans="1:37" ht="12.75" customHeight="1">
      <c r="A17" s="43" t="s">
        <v>11</v>
      </c>
      <c r="B17" s="9"/>
      <c r="C17" s="9"/>
      <c r="D17" s="9">
        <v>1</v>
      </c>
      <c r="E17" s="9">
        <v>4</v>
      </c>
      <c r="F17" s="9"/>
      <c r="G17" s="9">
        <v>6</v>
      </c>
      <c r="H17" s="9">
        <v>4</v>
      </c>
      <c r="I17" s="9">
        <v>4</v>
      </c>
      <c r="J17" s="9">
        <v>24</v>
      </c>
      <c r="K17" s="9">
        <v>332</v>
      </c>
      <c r="L17" s="9">
        <v>252</v>
      </c>
      <c r="M17" s="9">
        <v>3</v>
      </c>
      <c r="N17" s="9"/>
      <c r="O17" s="9">
        <v>2</v>
      </c>
      <c r="P17" s="9">
        <v>2</v>
      </c>
      <c r="Q17" s="9"/>
      <c r="R17" s="9">
        <v>9</v>
      </c>
      <c r="S17" s="9">
        <v>22</v>
      </c>
      <c r="T17" s="9">
        <v>116</v>
      </c>
      <c r="U17" s="9">
        <v>77</v>
      </c>
      <c r="V17" s="9">
        <v>38</v>
      </c>
      <c r="W17" s="9">
        <v>63</v>
      </c>
      <c r="X17" s="9">
        <v>1</v>
      </c>
      <c r="Y17" s="9"/>
      <c r="Z17" s="9">
        <v>146</v>
      </c>
      <c r="AA17" s="9">
        <v>2</v>
      </c>
      <c r="AB17" s="9">
        <v>5</v>
      </c>
      <c r="AC17" s="9">
        <v>2</v>
      </c>
      <c r="AD17" s="9">
        <v>3</v>
      </c>
      <c r="AE17" s="9"/>
      <c r="AF17" s="9"/>
      <c r="AG17" s="13">
        <f t="shared" si="0"/>
        <v>1118</v>
      </c>
      <c r="AH17" s="11">
        <f>SUM(AG17+'mars-15'!AH9)</f>
        <v>1202</v>
      </c>
      <c r="AI17" s="12"/>
      <c r="AK17" s="6"/>
    </row>
    <row r="18" spans="1:37" ht="12.75" customHeight="1">
      <c r="A18" s="7" t="s">
        <v>53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8">
        <v>1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0">
        <f t="shared" si="0"/>
        <v>1</v>
      </c>
      <c r="AH18" s="11">
        <f t="shared" ref="AH18:AH21" si="3">SUM(AG18)</f>
        <v>1</v>
      </c>
      <c r="AI18" s="12"/>
      <c r="AK18" s="6"/>
    </row>
    <row r="19" spans="1:37" ht="12.75" customHeight="1">
      <c r="A19" s="7" t="s">
        <v>68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">
        <v>1</v>
      </c>
      <c r="AC19" s="9"/>
      <c r="AD19" s="9">
        <v>1</v>
      </c>
      <c r="AE19" s="9">
        <v>2</v>
      </c>
      <c r="AF19" s="9"/>
      <c r="AG19" s="10">
        <f t="shared" si="0"/>
        <v>4</v>
      </c>
      <c r="AH19" s="11">
        <f t="shared" si="3"/>
        <v>4</v>
      </c>
      <c r="AI19" s="12"/>
      <c r="AK19" s="6"/>
    </row>
    <row r="20" spans="1:37" ht="12.75" customHeight="1">
      <c r="A20" s="7" t="s">
        <v>54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v>1</v>
      </c>
      <c r="U20" s="9"/>
      <c r="V20" s="9"/>
      <c r="W20" s="9">
        <v>1</v>
      </c>
      <c r="X20" s="9"/>
      <c r="Y20" s="9"/>
      <c r="Z20" s="9"/>
      <c r="AA20" s="9"/>
      <c r="AB20" s="9"/>
      <c r="AC20" s="9"/>
      <c r="AD20" s="9"/>
      <c r="AE20" s="9"/>
      <c r="AF20" s="9"/>
      <c r="AG20" s="10">
        <f t="shared" si="0"/>
        <v>2</v>
      </c>
      <c r="AH20" s="11">
        <f t="shared" si="3"/>
        <v>2</v>
      </c>
      <c r="AI20" s="12"/>
      <c r="AK20" s="6"/>
    </row>
    <row r="21" spans="1:37" ht="12.75" customHeight="1">
      <c r="A21" s="7" t="s">
        <v>69</v>
      </c>
      <c r="B21" s="9"/>
      <c r="C21" s="9"/>
      <c r="D21" s="9"/>
      <c r="E21" s="9"/>
      <c r="F21" s="9"/>
      <c r="G21" s="9"/>
      <c r="H21" s="9"/>
      <c r="I21" s="9"/>
      <c r="J21" s="9"/>
      <c r="K21" s="8">
        <v>2</v>
      </c>
      <c r="L21" s="9"/>
      <c r="M21" s="9"/>
      <c r="N21" s="9"/>
      <c r="O21" s="9"/>
      <c r="P21" s="9">
        <v>1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">
        <f t="shared" si="0"/>
        <v>3</v>
      </c>
      <c r="AH21" s="11">
        <f t="shared" si="3"/>
        <v>3</v>
      </c>
      <c r="AI21" s="12"/>
      <c r="AK21" s="6"/>
    </row>
    <row r="22" spans="1:37" ht="12.75" customHeight="1">
      <c r="A22" s="43" t="s">
        <v>12</v>
      </c>
      <c r="B22" s="9">
        <v>2</v>
      </c>
      <c r="C22" s="9"/>
      <c r="D22" s="9"/>
      <c r="E22" s="9"/>
      <c r="F22" s="9"/>
      <c r="G22" s="9">
        <v>3</v>
      </c>
      <c r="H22" s="9">
        <v>14</v>
      </c>
      <c r="I22" s="9">
        <v>1</v>
      </c>
      <c r="J22" s="9"/>
      <c r="K22" s="9">
        <v>53</v>
      </c>
      <c r="L22" s="9">
        <v>8</v>
      </c>
      <c r="M22" s="9"/>
      <c r="N22" s="9"/>
      <c r="O22" s="9"/>
      <c r="P22" s="9"/>
      <c r="Q22" s="9"/>
      <c r="R22" s="9">
        <v>1</v>
      </c>
      <c r="S22" s="9"/>
      <c r="T22" s="9">
        <v>1</v>
      </c>
      <c r="U22" s="9"/>
      <c r="V22" s="9"/>
      <c r="W22" s="9"/>
      <c r="X22" s="9"/>
      <c r="Y22" s="9"/>
      <c r="Z22" s="9">
        <v>1</v>
      </c>
      <c r="AA22" s="9"/>
      <c r="AB22" s="9"/>
      <c r="AC22" s="9"/>
      <c r="AD22" s="9"/>
      <c r="AE22" s="9"/>
      <c r="AF22" s="9"/>
      <c r="AG22" s="10">
        <f t="shared" si="0"/>
        <v>84</v>
      </c>
      <c r="AH22" s="11">
        <f>SUM(AG22+'mars-15'!AH10)</f>
        <v>189</v>
      </c>
      <c r="AI22" s="12"/>
      <c r="AK22" s="6"/>
    </row>
    <row r="23" spans="1:37" ht="12.75" customHeight="1">
      <c r="A23" s="7" t="s">
        <v>70</v>
      </c>
      <c r="B23" s="9"/>
      <c r="C23" s="9"/>
      <c r="D23" s="9"/>
      <c r="E23" s="9"/>
      <c r="F23" s="9"/>
      <c r="G23" s="9"/>
      <c r="H23" s="9"/>
      <c r="I23" s="9"/>
      <c r="J23" s="9"/>
      <c r="K23" s="8">
        <v>5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0">
        <f t="shared" si="0"/>
        <v>5</v>
      </c>
      <c r="AH23" s="11">
        <f>SUM(AG23)</f>
        <v>5</v>
      </c>
      <c r="AI23" s="12"/>
      <c r="AK23" s="6"/>
    </row>
    <row r="24" spans="1:37" ht="12.75" customHeight="1">
      <c r="A24" s="43" t="s">
        <v>13</v>
      </c>
      <c r="B24" s="9"/>
      <c r="C24" s="9"/>
      <c r="D24" s="9"/>
      <c r="E24" s="9"/>
      <c r="F24" s="9"/>
      <c r="G24" s="9"/>
      <c r="H24" s="9"/>
      <c r="I24" s="9"/>
      <c r="J24" s="9"/>
      <c r="K24" s="9">
        <v>34</v>
      </c>
      <c r="L24" s="9">
        <v>1</v>
      </c>
      <c r="M24" s="9"/>
      <c r="N24" s="9"/>
      <c r="O24" s="9"/>
      <c r="P24" s="9"/>
      <c r="Q24" s="9"/>
      <c r="R24" s="9"/>
      <c r="S24" s="9"/>
      <c r="T24" s="9">
        <v>1</v>
      </c>
      <c r="U24" s="9">
        <v>1</v>
      </c>
      <c r="V24" s="9">
        <v>1</v>
      </c>
      <c r="W24" s="9"/>
      <c r="X24" s="9"/>
      <c r="Y24" s="9"/>
      <c r="Z24" s="9"/>
      <c r="AA24" s="9">
        <v>1</v>
      </c>
      <c r="AB24" s="9">
        <v>1</v>
      </c>
      <c r="AC24" s="9"/>
      <c r="AD24" s="9"/>
      <c r="AE24" s="9"/>
      <c r="AF24" s="9"/>
      <c r="AG24" s="10">
        <f t="shared" si="0"/>
        <v>40</v>
      </c>
      <c r="AH24" s="11">
        <f>SUM(AG24+'mars-15'!AH11)</f>
        <v>43</v>
      </c>
      <c r="AI24" s="12"/>
      <c r="AK24" s="6"/>
    </row>
    <row r="25" spans="1:37" ht="12.75" customHeight="1">
      <c r="A25" s="43" t="s">
        <v>14</v>
      </c>
      <c r="B25" s="9"/>
      <c r="C25" s="9"/>
      <c r="D25" s="9"/>
      <c r="E25" s="9"/>
      <c r="F25" s="9"/>
      <c r="G25" s="9"/>
      <c r="H25" s="9">
        <v>2</v>
      </c>
      <c r="I25" s="9"/>
      <c r="J25" s="9"/>
      <c r="K25" s="9">
        <v>23</v>
      </c>
      <c r="L25" s="9">
        <v>2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0">
        <f t="shared" si="0"/>
        <v>27</v>
      </c>
      <c r="AH25" s="11">
        <f>SUM(AG25+'mars-15'!AH12)</f>
        <v>31</v>
      </c>
      <c r="AI25" s="12"/>
      <c r="AK25" s="6"/>
    </row>
    <row r="26" spans="1:37" ht="12.75" customHeight="1">
      <c r="A26" s="7" t="s">
        <v>71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8">
        <v>6</v>
      </c>
      <c r="AF26" s="9"/>
      <c r="AG26" s="10">
        <f t="shared" si="0"/>
        <v>6</v>
      </c>
      <c r="AH26" s="11">
        <f t="shared" ref="AH26:AH29" si="4">SUM(AG26)</f>
        <v>6</v>
      </c>
      <c r="AI26" s="12"/>
      <c r="AK26" s="6"/>
    </row>
    <row r="27" spans="1:37" ht="12.75" customHeight="1">
      <c r="A27" s="7" t="s">
        <v>72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8">
        <v>1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>
        <v>6</v>
      </c>
      <c r="AA27" s="9"/>
      <c r="AB27" s="9"/>
      <c r="AC27" s="9"/>
      <c r="AD27" s="9"/>
      <c r="AE27" s="9">
        <v>5</v>
      </c>
      <c r="AF27" s="9"/>
      <c r="AG27" s="13">
        <f t="shared" si="0"/>
        <v>12</v>
      </c>
      <c r="AH27" s="11">
        <f t="shared" si="4"/>
        <v>12</v>
      </c>
      <c r="AI27" s="12"/>
      <c r="AK27" s="6"/>
    </row>
    <row r="28" spans="1:37" ht="12.75" customHeight="1">
      <c r="A28" s="7" t="s">
        <v>55</v>
      </c>
      <c r="B28" s="9"/>
      <c r="C28" s="9"/>
      <c r="D28" s="9"/>
      <c r="E28" s="9"/>
      <c r="F28" s="9"/>
      <c r="G28" s="9"/>
      <c r="H28" s="8">
        <v>3</v>
      </c>
      <c r="I28" s="9">
        <v>3</v>
      </c>
      <c r="J28" s="9">
        <v>2</v>
      </c>
      <c r="K28" s="9">
        <v>21</v>
      </c>
      <c r="L28" s="9">
        <v>43</v>
      </c>
      <c r="M28" s="9">
        <v>1</v>
      </c>
      <c r="N28" s="9"/>
      <c r="O28" s="9"/>
      <c r="P28" s="9"/>
      <c r="Q28" s="9"/>
      <c r="R28" s="9"/>
      <c r="S28" s="9">
        <v>1</v>
      </c>
      <c r="T28" s="9">
        <v>13</v>
      </c>
      <c r="U28" s="9">
        <v>7</v>
      </c>
      <c r="V28" s="9">
        <v>2</v>
      </c>
      <c r="W28" s="9">
        <v>4</v>
      </c>
      <c r="X28" s="9">
        <v>4</v>
      </c>
      <c r="Y28" s="9">
        <v>1</v>
      </c>
      <c r="Z28" s="9">
        <v>47</v>
      </c>
      <c r="AA28" s="9">
        <v>1</v>
      </c>
      <c r="AB28" s="9">
        <v>2</v>
      </c>
      <c r="AC28" s="9">
        <v>1</v>
      </c>
      <c r="AD28" s="9">
        <v>2</v>
      </c>
      <c r="AE28" s="9">
        <v>2</v>
      </c>
      <c r="AF28" s="9"/>
      <c r="AG28" s="13">
        <f t="shared" si="0"/>
        <v>160</v>
      </c>
      <c r="AH28" s="11">
        <f t="shared" si="4"/>
        <v>160</v>
      </c>
      <c r="AI28" s="12"/>
      <c r="AK28" s="6"/>
    </row>
    <row r="29" spans="1:37" ht="12.75" customHeight="1">
      <c r="A29" s="7" t="s">
        <v>73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 t="s">
        <v>7</v>
      </c>
      <c r="U29" s="9" t="s">
        <v>7</v>
      </c>
      <c r="V29" s="8">
        <v>2</v>
      </c>
      <c r="W29" s="9">
        <v>6</v>
      </c>
      <c r="X29" s="9"/>
      <c r="Y29" s="9"/>
      <c r="Z29" s="9">
        <v>8</v>
      </c>
      <c r="AA29" s="9"/>
      <c r="AB29" s="9">
        <v>1</v>
      </c>
      <c r="AC29" s="9">
        <v>3</v>
      </c>
      <c r="AD29" s="9">
        <v>9</v>
      </c>
      <c r="AE29" s="9">
        <v>6</v>
      </c>
      <c r="AF29" s="9"/>
      <c r="AG29" s="13">
        <f t="shared" si="0"/>
        <v>35</v>
      </c>
      <c r="AH29" s="11">
        <f t="shared" si="4"/>
        <v>35</v>
      </c>
      <c r="AI29" s="12"/>
      <c r="AK29" s="6"/>
    </row>
    <row r="30" spans="1:37" ht="12.75" customHeight="1">
      <c r="A30" s="43" t="s">
        <v>15</v>
      </c>
      <c r="B30" s="9"/>
      <c r="C30" s="9"/>
      <c r="D30" s="9"/>
      <c r="E30" s="9">
        <v>2</v>
      </c>
      <c r="F30" s="9"/>
      <c r="G30" s="9">
        <v>6</v>
      </c>
      <c r="H30" s="9"/>
      <c r="I30" s="9">
        <v>2</v>
      </c>
      <c r="J30" s="9">
        <v>13</v>
      </c>
      <c r="K30" s="9">
        <v>123</v>
      </c>
      <c r="L30" s="9">
        <v>11</v>
      </c>
      <c r="M30" s="9"/>
      <c r="N30" s="9"/>
      <c r="O30" s="9">
        <v>1</v>
      </c>
      <c r="P30" s="9"/>
      <c r="Q30" s="9"/>
      <c r="R30" s="9">
        <v>1</v>
      </c>
      <c r="S30" s="9">
        <v>2</v>
      </c>
      <c r="T30" s="9">
        <v>16</v>
      </c>
      <c r="U30" s="9">
        <v>13</v>
      </c>
      <c r="V30" s="9"/>
      <c r="W30" s="9">
        <v>4</v>
      </c>
      <c r="X30" s="9"/>
      <c r="Y30" s="9"/>
      <c r="Z30" s="9">
        <v>3</v>
      </c>
      <c r="AA30" s="9"/>
      <c r="AB30" s="9">
        <v>1</v>
      </c>
      <c r="AC30" s="9"/>
      <c r="AD30" s="9"/>
      <c r="AE30" s="9">
        <v>9</v>
      </c>
      <c r="AF30" s="9"/>
      <c r="AG30" s="10">
        <f t="shared" si="0"/>
        <v>207</v>
      </c>
      <c r="AH30" s="11">
        <f>SUM(AG30+'mars-15'!AH13)</f>
        <v>448</v>
      </c>
      <c r="AI30" s="12"/>
      <c r="AK30" s="6"/>
    </row>
    <row r="31" spans="1:37" ht="12.75" customHeight="1">
      <c r="A31" s="43" t="s">
        <v>16</v>
      </c>
      <c r="B31" s="9">
        <v>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>
        <v>1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0">
        <f t="shared" si="0"/>
        <v>2</v>
      </c>
      <c r="AH31" s="11">
        <f>SUM(AG31+'mars-15'!AH14)</f>
        <v>19</v>
      </c>
      <c r="AI31" s="12"/>
      <c r="AK31" s="6"/>
    </row>
    <row r="32" spans="1:37" ht="12.75" customHeight="1">
      <c r="A32" s="43" t="s">
        <v>17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0">
        <f t="shared" si="0"/>
        <v>0</v>
      </c>
      <c r="AH32" s="11">
        <f>SUM(AG32+'mars-15'!AH15)</f>
        <v>4</v>
      </c>
      <c r="AI32" s="12"/>
      <c r="AK32" s="6"/>
    </row>
    <row r="33" spans="1:37" ht="12.75" customHeight="1">
      <c r="A33" s="7" t="s">
        <v>57</v>
      </c>
      <c r="B33" s="9"/>
      <c r="C33" s="9"/>
      <c r="D33" s="9"/>
      <c r="E33" s="9"/>
      <c r="F33" s="9"/>
      <c r="G33" s="9"/>
      <c r="H33" s="9"/>
      <c r="I33" s="9"/>
      <c r="J33" s="9"/>
      <c r="K33" s="8">
        <v>1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>
        <v>1</v>
      </c>
      <c r="AD33" s="9"/>
      <c r="AE33" s="9"/>
      <c r="AF33" s="9"/>
      <c r="AG33" s="10">
        <f t="shared" si="0"/>
        <v>2</v>
      </c>
      <c r="AH33" s="11">
        <f>SUM(AG33)</f>
        <v>2</v>
      </c>
      <c r="AI33" s="12"/>
      <c r="AK33" s="6"/>
    </row>
    <row r="34" spans="1:37" ht="12.75" customHeight="1">
      <c r="A34" s="43" t="s">
        <v>18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0">
        <f t="shared" si="0"/>
        <v>0</v>
      </c>
      <c r="AH34" s="11">
        <f>SUM(AG34+'mars-15'!AH16)</f>
        <v>1</v>
      </c>
      <c r="AI34" s="12"/>
      <c r="AK34" s="6"/>
    </row>
    <row r="35" spans="1:37" ht="12.75" customHeight="1">
      <c r="A35" s="43" t="s">
        <v>19</v>
      </c>
      <c r="B35" s="9"/>
      <c r="C35" s="9"/>
      <c r="D35" s="9"/>
      <c r="E35" s="9"/>
      <c r="F35" s="9"/>
      <c r="G35" s="9"/>
      <c r="H35" s="9"/>
      <c r="I35" s="9">
        <v>1</v>
      </c>
      <c r="J35" s="9"/>
      <c r="K35" s="9"/>
      <c r="L35" s="9">
        <v>1</v>
      </c>
      <c r="M35" s="9"/>
      <c r="N35" s="9"/>
      <c r="O35" s="9"/>
      <c r="P35" s="9"/>
      <c r="Q35" s="9"/>
      <c r="R35" s="9"/>
      <c r="S35" s="9"/>
      <c r="T35" s="9"/>
      <c r="U35" s="9"/>
      <c r="V35" s="9">
        <v>1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0">
        <f t="shared" si="0"/>
        <v>3</v>
      </c>
      <c r="AH35" s="11">
        <f>SUM(AG35+'mars-15'!AH17)</f>
        <v>4</v>
      </c>
      <c r="AI35" s="12"/>
      <c r="AK35" s="6"/>
    </row>
    <row r="36" spans="1:37" ht="12.75" customHeight="1">
      <c r="A36" s="43" t="s">
        <v>20</v>
      </c>
      <c r="B36" s="9">
        <v>1</v>
      </c>
      <c r="C36" s="9">
        <v>1</v>
      </c>
      <c r="D36" s="9"/>
      <c r="E36" s="9"/>
      <c r="F36" s="9">
        <v>2</v>
      </c>
      <c r="G36" s="9">
        <v>1</v>
      </c>
      <c r="H36" s="9">
        <v>2</v>
      </c>
      <c r="I36" s="9">
        <v>9</v>
      </c>
      <c r="J36" s="9">
        <v>4</v>
      </c>
      <c r="K36" s="9">
        <v>105</v>
      </c>
      <c r="L36" s="9">
        <v>58</v>
      </c>
      <c r="M36" s="9">
        <v>25</v>
      </c>
      <c r="N36" s="9">
        <v>5</v>
      </c>
      <c r="O36" s="9">
        <v>6</v>
      </c>
      <c r="P36" s="9">
        <v>1</v>
      </c>
      <c r="Q36" s="9">
        <v>3</v>
      </c>
      <c r="R36" s="9">
        <v>2</v>
      </c>
      <c r="S36" s="9">
        <v>2</v>
      </c>
      <c r="T36" s="9"/>
      <c r="U36" s="9"/>
      <c r="V36" s="9">
        <v>1</v>
      </c>
      <c r="W36" s="9"/>
      <c r="X36" s="9"/>
      <c r="Y36" s="9"/>
      <c r="Z36" s="9"/>
      <c r="AA36" s="9">
        <v>2</v>
      </c>
      <c r="AB36" s="9"/>
      <c r="AC36" s="9"/>
      <c r="AD36" s="9"/>
      <c r="AE36" s="9">
        <v>1</v>
      </c>
      <c r="AF36" s="9"/>
      <c r="AG36" s="10">
        <f t="shared" si="0"/>
        <v>231</v>
      </c>
      <c r="AH36" s="11">
        <f>SUM(AG36+'mars-15'!AH18)</f>
        <v>356</v>
      </c>
      <c r="AI36" s="12"/>
      <c r="AK36" s="6"/>
    </row>
    <row r="37" spans="1:37" ht="12.75" customHeight="1">
      <c r="A37" s="43" t="s">
        <v>21</v>
      </c>
      <c r="B37" s="9"/>
      <c r="C37" s="9"/>
      <c r="D37" s="9"/>
      <c r="E37" s="9"/>
      <c r="F37" s="9"/>
      <c r="G37" s="9"/>
      <c r="H37" s="9"/>
      <c r="I37" s="9"/>
      <c r="J37" s="9"/>
      <c r="K37" s="9">
        <v>16</v>
      </c>
      <c r="L37" s="9">
        <v>6</v>
      </c>
      <c r="M37" s="9"/>
      <c r="N37" s="9"/>
      <c r="O37" s="9"/>
      <c r="P37" s="9">
        <v>1</v>
      </c>
      <c r="Q37" s="9"/>
      <c r="R37" s="9">
        <v>1</v>
      </c>
      <c r="S37" s="9">
        <v>2</v>
      </c>
      <c r="T37" s="9"/>
      <c r="U37" s="9">
        <v>1</v>
      </c>
      <c r="V37" s="9"/>
      <c r="W37" s="9">
        <v>1</v>
      </c>
      <c r="X37" s="9"/>
      <c r="Y37" s="9"/>
      <c r="Z37" s="9">
        <v>1</v>
      </c>
      <c r="AA37" s="9"/>
      <c r="AB37" s="9"/>
      <c r="AC37" s="9"/>
      <c r="AD37" s="9"/>
      <c r="AE37" s="9"/>
      <c r="AF37" s="9"/>
      <c r="AG37" s="10">
        <f t="shared" si="0"/>
        <v>29</v>
      </c>
      <c r="AH37" s="11">
        <f>SUM(AG37+'mars-15'!AH19)</f>
        <v>30</v>
      </c>
      <c r="AI37" s="12"/>
      <c r="AK37" s="6"/>
    </row>
    <row r="38" spans="1:37" ht="12.75" customHeight="1">
      <c r="A38" s="43" t="s">
        <v>22</v>
      </c>
      <c r="B38" s="9">
        <v>1</v>
      </c>
      <c r="C38" s="9"/>
      <c r="D38" s="9"/>
      <c r="E38" s="9"/>
      <c r="F38" s="9">
        <v>2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0">
        <f t="shared" si="0"/>
        <v>3</v>
      </c>
      <c r="AH38" s="11">
        <f>SUM(AG38+'mars-15'!AH20)</f>
        <v>10</v>
      </c>
      <c r="AI38" s="12"/>
      <c r="AK38" s="6"/>
    </row>
    <row r="39" spans="1:37" ht="12.75" customHeight="1">
      <c r="A39" s="7" t="s">
        <v>74</v>
      </c>
      <c r="B39" s="9"/>
      <c r="C39" s="9"/>
      <c r="D39" s="9"/>
      <c r="E39" s="9"/>
      <c r="F39" s="9"/>
      <c r="G39" s="9"/>
      <c r="H39" s="9"/>
      <c r="I39" s="9"/>
      <c r="J39" s="9"/>
      <c r="K39" s="8">
        <v>2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0">
        <f t="shared" si="0"/>
        <v>2</v>
      </c>
      <c r="AH39" s="11">
        <f t="shared" ref="AH39:AH42" si="5">SUM(AG39)</f>
        <v>2</v>
      </c>
      <c r="AI39" s="12"/>
      <c r="AK39" s="6"/>
    </row>
    <row r="40" spans="1:37" ht="12.75" customHeight="1">
      <c r="A40" s="7" t="s">
        <v>75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8">
        <v>1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>
        <v>1</v>
      </c>
      <c r="AC40" s="9"/>
      <c r="AD40" s="9"/>
      <c r="AE40" s="9"/>
      <c r="AF40" s="9"/>
      <c r="AG40" s="10">
        <f t="shared" si="0"/>
        <v>2</v>
      </c>
      <c r="AH40" s="11">
        <f t="shared" si="5"/>
        <v>2</v>
      </c>
      <c r="AI40" s="12"/>
      <c r="AK40" s="6"/>
    </row>
    <row r="41" spans="1:37" ht="12.75" customHeight="1">
      <c r="A41" s="7" t="s">
        <v>76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8">
        <v>4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0">
        <f t="shared" si="0"/>
        <v>4</v>
      </c>
      <c r="AH41" s="11">
        <f t="shared" si="5"/>
        <v>4</v>
      </c>
      <c r="AI41" s="12"/>
      <c r="AK41" s="6"/>
    </row>
    <row r="42" spans="1:37" ht="12.75" customHeight="1">
      <c r="A42" s="7" t="s">
        <v>59</v>
      </c>
      <c r="B42" s="9"/>
      <c r="C42" s="9"/>
      <c r="D42" s="9"/>
      <c r="E42" s="9"/>
      <c r="F42" s="9"/>
      <c r="G42" s="9"/>
      <c r="H42" s="9"/>
      <c r="I42" s="9"/>
      <c r="J42" s="8">
        <v>1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>
        <v>1</v>
      </c>
      <c r="W42" s="9">
        <v>1</v>
      </c>
      <c r="X42" s="9"/>
      <c r="Y42" s="9"/>
      <c r="Z42" s="9"/>
      <c r="AA42" s="9"/>
      <c r="AB42" s="9">
        <v>1</v>
      </c>
      <c r="AC42" s="9">
        <v>2</v>
      </c>
      <c r="AD42" s="9"/>
      <c r="AE42" s="9">
        <v>2</v>
      </c>
      <c r="AF42" s="9"/>
      <c r="AG42" s="10">
        <f t="shared" si="0"/>
        <v>8</v>
      </c>
      <c r="AH42" s="11">
        <f t="shared" si="5"/>
        <v>8</v>
      </c>
      <c r="AI42" s="12"/>
      <c r="AK42" s="6"/>
    </row>
    <row r="43" spans="1:37" ht="12.75" customHeight="1">
      <c r="A43" s="43" t="s">
        <v>23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0">
        <f t="shared" si="0"/>
        <v>0</v>
      </c>
      <c r="AH43" s="11">
        <f>SUM(AG43+'mars-15'!AH21)</f>
        <v>3</v>
      </c>
      <c r="AI43" s="12"/>
      <c r="AK43" s="6"/>
    </row>
    <row r="44" spans="1:37" ht="12.75" customHeight="1">
      <c r="A44" s="43" t="s">
        <v>24</v>
      </c>
      <c r="B44" s="9"/>
      <c r="C44" s="9"/>
      <c r="D44" s="9"/>
      <c r="E44" s="9">
        <v>1</v>
      </c>
      <c r="F44" s="9"/>
      <c r="G44" s="9"/>
      <c r="H44" s="9"/>
      <c r="I44" s="9"/>
      <c r="J44" s="9"/>
      <c r="K44" s="9"/>
      <c r="L44" s="9"/>
      <c r="M44" s="9"/>
      <c r="N44" s="9"/>
      <c r="O44" s="9">
        <v>1</v>
      </c>
      <c r="P44" s="9"/>
      <c r="Q44" s="9"/>
      <c r="R44" s="9"/>
      <c r="S44" s="9">
        <v>1</v>
      </c>
      <c r="T44" s="9"/>
      <c r="U44" s="9"/>
      <c r="V44" s="9"/>
      <c r="W44" s="9"/>
      <c r="X44" s="9"/>
      <c r="Y44" s="9"/>
      <c r="Z44" s="9"/>
      <c r="AA44" s="9"/>
      <c r="AB44" s="9">
        <v>1</v>
      </c>
      <c r="AC44" s="9"/>
      <c r="AD44" s="9"/>
      <c r="AE44" s="9"/>
      <c r="AF44" s="9"/>
      <c r="AG44" s="10">
        <f t="shared" si="0"/>
        <v>4</v>
      </c>
      <c r="AH44" s="11">
        <f>SUM(AG44+'mars-15'!AH22)</f>
        <v>5</v>
      </c>
      <c r="AI44" s="12"/>
      <c r="AK44" s="6"/>
    </row>
    <row r="45" spans="1:37" ht="12.75" customHeight="1">
      <c r="A45" s="43" t="s">
        <v>25</v>
      </c>
      <c r="B45" s="9"/>
      <c r="C45" s="9"/>
      <c r="D45" s="9"/>
      <c r="E45" s="9"/>
      <c r="F45" s="9"/>
      <c r="G45" s="9"/>
      <c r="H45" s="9">
        <v>2</v>
      </c>
      <c r="I45" s="9"/>
      <c r="J45" s="9"/>
      <c r="K45" s="9"/>
      <c r="L45" s="9">
        <v>1</v>
      </c>
      <c r="M45" s="9"/>
      <c r="N45" s="9"/>
      <c r="O45" s="9"/>
      <c r="P45" s="9"/>
      <c r="Q45" s="9"/>
      <c r="R45" s="9"/>
      <c r="S45" s="9"/>
      <c r="T45" s="9">
        <v>1</v>
      </c>
      <c r="U45" s="9">
        <v>1</v>
      </c>
      <c r="V45" s="9"/>
      <c r="W45" s="9"/>
      <c r="X45" s="9"/>
      <c r="Y45" s="9"/>
      <c r="Z45" s="9"/>
      <c r="AA45" s="9"/>
      <c r="AB45" s="9"/>
      <c r="AC45" s="9"/>
      <c r="AD45" s="9"/>
      <c r="AE45" s="9">
        <v>2</v>
      </c>
      <c r="AF45" s="9"/>
      <c r="AG45" s="13">
        <f t="shared" si="0"/>
        <v>7</v>
      </c>
      <c r="AH45" s="11">
        <f>SUM(AG45+'mars-15'!AH23)</f>
        <v>17</v>
      </c>
      <c r="AI45" s="12"/>
      <c r="AK45" s="6"/>
    </row>
    <row r="46" spans="1:37" ht="12.75" customHeight="1">
      <c r="A46" s="14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7"/>
      <c r="AG46" s="10">
        <f t="shared" ref="AG46:AH46" si="6">SUM(AG2:AG45)</f>
        <v>2642</v>
      </c>
      <c r="AH46" s="18">
        <f t="shared" si="6"/>
        <v>3446</v>
      </c>
      <c r="AK46" s="6"/>
    </row>
    <row r="47" spans="1:37" ht="27" customHeight="1">
      <c r="A47" s="49" t="s">
        <v>26</v>
      </c>
      <c r="B47" s="19">
        <f t="shared" ref="B47:AF47" si="7">SUM(B2:B45)</f>
        <v>6</v>
      </c>
      <c r="C47" s="19">
        <f t="shared" si="7"/>
        <v>1</v>
      </c>
      <c r="D47" s="19">
        <f t="shared" si="7"/>
        <v>4</v>
      </c>
      <c r="E47" s="19">
        <f t="shared" si="7"/>
        <v>11</v>
      </c>
      <c r="F47" s="19">
        <f t="shared" si="7"/>
        <v>7</v>
      </c>
      <c r="G47" s="19">
        <f t="shared" si="7"/>
        <v>25</v>
      </c>
      <c r="H47" s="19">
        <f t="shared" si="7"/>
        <v>40</v>
      </c>
      <c r="I47" s="19">
        <f t="shared" si="7"/>
        <v>26</v>
      </c>
      <c r="J47" s="19">
        <f t="shared" si="7"/>
        <v>61</v>
      </c>
      <c r="K47" s="19">
        <f t="shared" si="7"/>
        <v>1077</v>
      </c>
      <c r="L47" s="19">
        <f t="shared" si="7"/>
        <v>473</v>
      </c>
      <c r="M47" s="19">
        <f t="shared" si="7"/>
        <v>57</v>
      </c>
      <c r="N47" s="19">
        <f t="shared" si="7"/>
        <v>11</v>
      </c>
      <c r="O47" s="19">
        <f t="shared" si="7"/>
        <v>16</v>
      </c>
      <c r="P47" s="19">
        <f t="shared" si="7"/>
        <v>9</v>
      </c>
      <c r="Q47" s="19">
        <f t="shared" si="7"/>
        <v>13</v>
      </c>
      <c r="R47" s="19">
        <f t="shared" si="7"/>
        <v>18</v>
      </c>
      <c r="S47" s="19">
        <f t="shared" si="7"/>
        <v>35</v>
      </c>
      <c r="T47" s="19">
        <f t="shared" si="7"/>
        <v>154</v>
      </c>
      <c r="U47" s="19">
        <f t="shared" si="7"/>
        <v>103</v>
      </c>
      <c r="V47" s="19">
        <f t="shared" si="7"/>
        <v>50</v>
      </c>
      <c r="W47" s="19">
        <f t="shared" si="7"/>
        <v>86</v>
      </c>
      <c r="X47" s="19">
        <f t="shared" si="7"/>
        <v>5</v>
      </c>
      <c r="Y47" s="19">
        <f t="shared" si="7"/>
        <v>1</v>
      </c>
      <c r="Z47" s="19">
        <f t="shared" si="7"/>
        <v>227</v>
      </c>
      <c r="AA47" s="19">
        <f t="shared" si="7"/>
        <v>15</v>
      </c>
      <c r="AB47" s="19">
        <f t="shared" si="7"/>
        <v>28</v>
      </c>
      <c r="AC47" s="19">
        <f t="shared" si="7"/>
        <v>12</v>
      </c>
      <c r="AD47" s="19">
        <f t="shared" si="7"/>
        <v>23</v>
      </c>
      <c r="AE47" s="19">
        <f t="shared" si="7"/>
        <v>48</v>
      </c>
      <c r="AF47" s="19">
        <f t="shared" si="7"/>
        <v>0</v>
      </c>
      <c r="AG47" s="20"/>
      <c r="AH47" s="31"/>
      <c r="AK47" s="6"/>
    </row>
    <row r="48" spans="1:37" ht="27" customHeight="1">
      <c r="A48" s="21" t="s">
        <v>27</v>
      </c>
      <c r="B48" s="22">
        <f t="shared" ref="B48:AF48" si="8">COUNT(B2:B45)</f>
        <v>5</v>
      </c>
      <c r="C48" s="22">
        <f t="shared" si="8"/>
        <v>1</v>
      </c>
      <c r="D48" s="22">
        <f t="shared" si="8"/>
        <v>3</v>
      </c>
      <c r="E48" s="22">
        <f t="shared" si="8"/>
        <v>4</v>
      </c>
      <c r="F48" s="22">
        <f t="shared" si="8"/>
        <v>4</v>
      </c>
      <c r="G48" s="22">
        <f t="shared" si="8"/>
        <v>5</v>
      </c>
      <c r="H48" s="22">
        <f t="shared" si="8"/>
        <v>9</v>
      </c>
      <c r="I48" s="22">
        <f t="shared" si="8"/>
        <v>9</v>
      </c>
      <c r="J48" s="22">
        <f t="shared" si="8"/>
        <v>10</v>
      </c>
      <c r="K48" s="22">
        <f t="shared" si="8"/>
        <v>16</v>
      </c>
      <c r="L48" s="22">
        <f t="shared" si="8"/>
        <v>15</v>
      </c>
      <c r="M48" s="22">
        <f t="shared" si="8"/>
        <v>6</v>
      </c>
      <c r="N48" s="22">
        <f t="shared" si="8"/>
        <v>3</v>
      </c>
      <c r="O48" s="22">
        <f t="shared" si="8"/>
        <v>9</v>
      </c>
      <c r="P48" s="22">
        <f t="shared" si="8"/>
        <v>5</v>
      </c>
      <c r="Q48" s="22">
        <f t="shared" si="8"/>
        <v>5</v>
      </c>
      <c r="R48" s="22">
        <f t="shared" si="8"/>
        <v>7</v>
      </c>
      <c r="S48" s="22">
        <f t="shared" si="8"/>
        <v>9</v>
      </c>
      <c r="T48" s="22">
        <f t="shared" si="8"/>
        <v>8</v>
      </c>
      <c r="U48" s="22">
        <f t="shared" si="8"/>
        <v>8</v>
      </c>
      <c r="V48" s="22">
        <f t="shared" si="8"/>
        <v>9</v>
      </c>
      <c r="W48" s="22">
        <f t="shared" si="8"/>
        <v>10</v>
      </c>
      <c r="X48" s="22">
        <f t="shared" si="8"/>
        <v>2</v>
      </c>
      <c r="Y48" s="22">
        <f t="shared" si="8"/>
        <v>1</v>
      </c>
      <c r="Z48" s="22">
        <f t="shared" si="8"/>
        <v>10</v>
      </c>
      <c r="AA48" s="22">
        <f t="shared" si="8"/>
        <v>8</v>
      </c>
      <c r="AB48" s="22">
        <f t="shared" si="8"/>
        <v>13</v>
      </c>
      <c r="AC48" s="22">
        <f t="shared" si="8"/>
        <v>7</v>
      </c>
      <c r="AD48" s="22">
        <f t="shared" si="8"/>
        <v>9</v>
      </c>
      <c r="AE48" s="22">
        <f t="shared" si="8"/>
        <v>15</v>
      </c>
      <c r="AF48" s="22">
        <f t="shared" si="8"/>
        <v>0</v>
      </c>
      <c r="AG48" s="31"/>
      <c r="AH48" s="31"/>
      <c r="AK48" s="6"/>
    </row>
    <row r="49" spans="1:37" ht="27" customHeight="1">
      <c r="A49" s="23" t="s">
        <v>28</v>
      </c>
      <c r="B49" s="24">
        <f>B47</f>
        <v>6</v>
      </c>
      <c r="C49" s="25">
        <f t="shared" ref="C49:AF49" si="9">SUM(C47+B49)</f>
        <v>7</v>
      </c>
      <c r="D49" s="25">
        <f t="shared" si="9"/>
        <v>11</v>
      </c>
      <c r="E49" s="25">
        <f t="shared" si="9"/>
        <v>22</v>
      </c>
      <c r="F49" s="25">
        <f t="shared" si="9"/>
        <v>29</v>
      </c>
      <c r="G49" s="25">
        <f t="shared" si="9"/>
        <v>54</v>
      </c>
      <c r="H49" s="25">
        <f t="shared" si="9"/>
        <v>94</v>
      </c>
      <c r="I49" s="25">
        <f t="shared" si="9"/>
        <v>120</v>
      </c>
      <c r="J49" s="25">
        <f t="shared" si="9"/>
        <v>181</v>
      </c>
      <c r="K49" s="25">
        <f t="shared" si="9"/>
        <v>1258</v>
      </c>
      <c r="L49" s="25">
        <f t="shared" si="9"/>
        <v>1731</v>
      </c>
      <c r="M49" s="25">
        <f t="shared" si="9"/>
        <v>1788</v>
      </c>
      <c r="N49" s="25">
        <f t="shared" si="9"/>
        <v>1799</v>
      </c>
      <c r="O49" s="25">
        <f t="shared" si="9"/>
        <v>1815</v>
      </c>
      <c r="P49" s="25">
        <f t="shared" si="9"/>
        <v>1824</v>
      </c>
      <c r="Q49" s="25">
        <f t="shared" si="9"/>
        <v>1837</v>
      </c>
      <c r="R49" s="25">
        <f t="shared" si="9"/>
        <v>1855</v>
      </c>
      <c r="S49" s="25">
        <f t="shared" si="9"/>
        <v>1890</v>
      </c>
      <c r="T49" s="25">
        <f t="shared" si="9"/>
        <v>2044</v>
      </c>
      <c r="U49" s="25">
        <f t="shared" si="9"/>
        <v>2147</v>
      </c>
      <c r="V49" s="25">
        <f t="shared" si="9"/>
        <v>2197</v>
      </c>
      <c r="W49" s="25">
        <f t="shared" si="9"/>
        <v>2283</v>
      </c>
      <c r="X49" s="25">
        <f t="shared" si="9"/>
        <v>2288</v>
      </c>
      <c r="Y49" s="25">
        <f t="shared" si="9"/>
        <v>2289</v>
      </c>
      <c r="Z49" s="25">
        <f t="shared" si="9"/>
        <v>2516</v>
      </c>
      <c r="AA49" s="25">
        <f t="shared" si="9"/>
        <v>2531</v>
      </c>
      <c r="AB49" s="25">
        <f t="shared" si="9"/>
        <v>2559</v>
      </c>
      <c r="AC49" s="25">
        <f t="shared" si="9"/>
        <v>2571</v>
      </c>
      <c r="AD49" s="25">
        <f t="shared" si="9"/>
        <v>2594</v>
      </c>
      <c r="AE49" s="25">
        <f t="shared" si="9"/>
        <v>2642</v>
      </c>
      <c r="AF49" s="25">
        <f t="shared" si="9"/>
        <v>2642</v>
      </c>
      <c r="AG49" s="26">
        <f>SUM(B47:AF47)</f>
        <v>2642</v>
      </c>
      <c r="AH49" s="31"/>
      <c r="AI49" s="27" t="s">
        <v>29</v>
      </c>
      <c r="AK49" s="6"/>
    </row>
    <row r="50" spans="1:37" ht="27" customHeight="1">
      <c r="A50" s="28" t="s">
        <v>30</v>
      </c>
      <c r="B50" s="29">
        <f>SUM(B49+'mars-15'!AG28)</f>
        <v>810</v>
      </c>
      <c r="C50" s="29">
        <f t="shared" ref="C50:AG50" si="10">SUM(C47+B50)</f>
        <v>811</v>
      </c>
      <c r="D50" s="29">
        <f t="shared" si="10"/>
        <v>815</v>
      </c>
      <c r="E50" s="29">
        <f t="shared" si="10"/>
        <v>826</v>
      </c>
      <c r="F50" s="29">
        <f t="shared" si="10"/>
        <v>833</v>
      </c>
      <c r="G50" s="29">
        <f t="shared" si="10"/>
        <v>858</v>
      </c>
      <c r="H50" s="29">
        <f t="shared" si="10"/>
        <v>898</v>
      </c>
      <c r="I50" s="29">
        <f t="shared" si="10"/>
        <v>924</v>
      </c>
      <c r="J50" s="29">
        <f t="shared" si="10"/>
        <v>985</v>
      </c>
      <c r="K50" s="29">
        <f t="shared" si="10"/>
        <v>2062</v>
      </c>
      <c r="L50" s="29">
        <f t="shared" si="10"/>
        <v>2535</v>
      </c>
      <c r="M50" s="29">
        <f t="shared" si="10"/>
        <v>2592</v>
      </c>
      <c r="N50" s="29">
        <f t="shared" si="10"/>
        <v>2603</v>
      </c>
      <c r="O50" s="29">
        <f t="shared" si="10"/>
        <v>2619</v>
      </c>
      <c r="P50" s="29">
        <f t="shared" si="10"/>
        <v>2628</v>
      </c>
      <c r="Q50" s="29">
        <f t="shared" si="10"/>
        <v>2641</v>
      </c>
      <c r="R50" s="29">
        <f t="shared" si="10"/>
        <v>2659</v>
      </c>
      <c r="S50" s="29">
        <f t="shared" si="10"/>
        <v>2694</v>
      </c>
      <c r="T50" s="29">
        <f t="shared" si="10"/>
        <v>2848</v>
      </c>
      <c r="U50" s="29">
        <f t="shared" si="10"/>
        <v>2951</v>
      </c>
      <c r="V50" s="29">
        <f t="shared" si="10"/>
        <v>3001</v>
      </c>
      <c r="W50" s="29">
        <f t="shared" si="10"/>
        <v>3087</v>
      </c>
      <c r="X50" s="29">
        <f t="shared" si="10"/>
        <v>3092</v>
      </c>
      <c r="Y50" s="29">
        <f t="shared" si="10"/>
        <v>3093</v>
      </c>
      <c r="Z50" s="29">
        <f t="shared" si="10"/>
        <v>3320</v>
      </c>
      <c r="AA50" s="29">
        <f t="shared" si="10"/>
        <v>3335</v>
      </c>
      <c r="AB50" s="29">
        <f t="shared" si="10"/>
        <v>3363</v>
      </c>
      <c r="AC50" s="29">
        <f t="shared" si="10"/>
        <v>3375</v>
      </c>
      <c r="AD50" s="29">
        <f t="shared" si="10"/>
        <v>3398</v>
      </c>
      <c r="AE50" s="29">
        <f t="shared" si="10"/>
        <v>3446</v>
      </c>
      <c r="AF50" s="44">
        <f t="shared" si="10"/>
        <v>3446</v>
      </c>
      <c r="AG50" s="45">
        <f t="shared" si="10"/>
        <v>3446</v>
      </c>
      <c r="AH50" s="31" t="s">
        <v>31</v>
      </c>
      <c r="AI50" s="32">
        <f>SUM(AG50+293382)</f>
        <v>296828</v>
      </c>
      <c r="AK50" s="6"/>
    </row>
    <row r="51" spans="1:37" ht="12.75" customHeight="1">
      <c r="A51" s="33" t="s">
        <v>32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34"/>
      <c r="AH51" s="31"/>
      <c r="AK51" s="6"/>
    </row>
    <row r="52" spans="1:37" ht="12.75" customHeight="1">
      <c r="A52" s="35">
        <f>COUNT(AH2:AH45)</f>
        <v>44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4"/>
      <c r="AH52" s="31"/>
      <c r="AK52" s="6"/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75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7.28515625" defaultRowHeight="15" customHeight="1"/>
  <cols>
    <col min="1" max="1" width="26.5703125" customWidth="1"/>
    <col min="2" max="32" width="4" customWidth="1"/>
    <col min="33" max="33" width="10.85546875" customWidth="1"/>
    <col min="34" max="34" width="11.28515625" customWidth="1"/>
    <col min="35" max="35" width="20.5703125" customWidth="1"/>
    <col min="36" max="37" width="8.85546875" customWidth="1"/>
  </cols>
  <sheetData>
    <row r="1" spans="1:37" ht="13.5" customHeight="1">
      <c r="A1" s="1" t="s">
        <v>38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3">
        <v>9</v>
      </c>
      <c r="K1" s="2">
        <v>10</v>
      </c>
      <c r="L1" s="2">
        <v>11</v>
      </c>
      <c r="M1" s="3">
        <v>12</v>
      </c>
      <c r="N1" s="2">
        <v>13</v>
      </c>
      <c r="O1" s="3">
        <v>14</v>
      </c>
      <c r="P1" s="3">
        <v>15</v>
      </c>
      <c r="Q1" s="2">
        <v>16</v>
      </c>
      <c r="R1" s="2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2">
        <v>23</v>
      </c>
      <c r="Y1" s="3">
        <v>24</v>
      </c>
      <c r="Z1" s="2">
        <v>25</v>
      </c>
      <c r="AA1" s="2">
        <v>26</v>
      </c>
      <c r="AB1" s="3">
        <v>27</v>
      </c>
      <c r="AC1" s="2">
        <v>28</v>
      </c>
      <c r="AD1" s="2">
        <v>29</v>
      </c>
      <c r="AE1" s="3">
        <v>30</v>
      </c>
      <c r="AF1" s="2">
        <v>31</v>
      </c>
      <c r="AG1" s="4" t="s">
        <v>1</v>
      </c>
      <c r="AH1" s="5" t="s">
        <v>2</v>
      </c>
      <c r="AK1" s="6"/>
    </row>
    <row r="2" spans="1:37" ht="12.75" customHeight="1">
      <c r="A2" s="7" t="s">
        <v>77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9"/>
      <c r="P2" s="9"/>
      <c r="Q2" s="9"/>
      <c r="R2" s="9"/>
      <c r="S2" s="9"/>
      <c r="T2" s="9"/>
      <c r="U2" s="9"/>
      <c r="V2" s="9"/>
      <c r="W2" s="8">
        <v>1</v>
      </c>
      <c r="X2" s="9"/>
      <c r="Y2" s="9"/>
      <c r="Z2" s="9"/>
      <c r="AA2" s="9"/>
      <c r="AB2" s="9"/>
      <c r="AC2" s="9"/>
      <c r="AD2" s="9"/>
      <c r="AE2" s="9"/>
      <c r="AF2" s="9"/>
      <c r="AG2" s="10">
        <f t="shared" ref="AG2:AG68" si="0">SUM(B2:AF2)</f>
        <v>1</v>
      </c>
      <c r="AH2" s="11">
        <f t="shared" ref="AH2:AH4" si="1">SUM(AG2)</f>
        <v>1</v>
      </c>
      <c r="AI2" s="12"/>
      <c r="AK2" s="6"/>
    </row>
    <row r="3" spans="1:37" ht="12.75" customHeight="1">
      <c r="A3" s="7" t="s">
        <v>78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8">
        <v>1</v>
      </c>
      <c r="AD3" s="9"/>
      <c r="AE3" s="9"/>
      <c r="AF3" s="9"/>
      <c r="AG3" s="10">
        <f t="shared" si="0"/>
        <v>1</v>
      </c>
      <c r="AH3" s="11">
        <f t="shared" si="1"/>
        <v>1</v>
      </c>
      <c r="AI3" s="12"/>
      <c r="AK3" s="6"/>
    </row>
    <row r="4" spans="1:37" ht="12.75" customHeight="1">
      <c r="A4" s="7" t="s">
        <v>79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8">
        <v>1</v>
      </c>
      <c r="AE4" s="9"/>
      <c r="AF4" s="9"/>
      <c r="AG4" s="10">
        <f t="shared" si="0"/>
        <v>1</v>
      </c>
      <c r="AH4" s="11">
        <f t="shared" si="1"/>
        <v>1</v>
      </c>
      <c r="AI4" s="12"/>
      <c r="AK4" s="6"/>
    </row>
    <row r="5" spans="1:37" ht="12.75" customHeight="1">
      <c r="A5" s="43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0">
        <f t="shared" si="0"/>
        <v>0</v>
      </c>
      <c r="AH5" s="11">
        <f>SUM(AG5+'april-15'!AH2)</f>
        <v>1</v>
      </c>
      <c r="AI5" s="12"/>
      <c r="AK5" s="6"/>
    </row>
    <row r="6" spans="1:37" ht="12.75" customHeight="1">
      <c r="A6" s="43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9"/>
      <c r="P6" s="9"/>
      <c r="Q6" s="9"/>
      <c r="R6" s="9"/>
      <c r="S6" s="9">
        <v>1</v>
      </c>
      <c r="T6" s="9"/>
      <c r="U6" s="9" t="s">
        <v>7</v>
      </c>
      <c r="V6" s="9">
        <v>1</v>
      </c>
      <c r="W6" s="9"/>
      <c r="X6" s="9"/>
      <c r="Y6" s="9"/>
      <c r="Z6" s="9"/>
      <c r="AA6" s="9">
        <v>1</v>
      </c>
      <c r="AB6" s="9"/>
      <c r="AC6" s="9"/>
      <c r="AD6" s="9"/>
      <c r="AE6" s="9"/>
      <c r="AF6" s="9"/>
      <c r="AG6" s="10">
        <f t="shared" si="0"/>
        <v>3</v>
      </c>
      <c r="AH6" s="11">
        <f>SUM(AG6+'april-15'!AH3)</f>
        <v>4</v>
      </c>
      <c r="AI6" s="12"/>
      <c r="AK6" s="6"/>
    </row>
    <row r="7" spans="1:37" ht="12.75" customHeight="1">
      <c r="A7" s="43" t="s">
        <v>64</v>
      </c>
      <c r="B7" s="9"/>
      <c r="C7" s="9"/>
      <c r="D7" s="9"/>
      <c r="E7" s="9"/>
      <c r="F7" s="9">
        <v>2</v>
      </c>
      <c r="G7" s="9"/>
      <c r="H7" s="9"/>
      <c r="I7" s="9"/>
      <c r="J7" s="9"/>
      <c r="K7" s="9"/>
      <c r="L7" s="9"/>
      <c r="M7" s="9"/>
      <c r="N7" s="3"/>
      <c r="O7" s="9"/>
      <c r="P7" s="9"/>
      <c r="Q7" s="9"/>
      <c r="R7" s="9"/>
      <c r="S7" s="9"/>
      <c r="T7" s="9"/>
      <c r="U7" s="9"/>
      <c r="V7" s="9">
        <v>1</v>
      </c>
      <c r="W7" s="9"/>
      <c r="X7" s="9">
        <v>1</v>
      </c>
      <c r="Y7" s="9"/>
      <c r="Z7" s="9">
        <v>1</v>
      </c>
      <c r="AA7" s="9"/>
      <c r="AB7" s="9"/>
      <c r="AC7" s="9"/>
      <c r="AD7" s="9"/>
      <c r="AE7" s="9"/>
      <c r="AF7" s="9"/>
      <c r="AG7" s="10">
        <f t="shared" si="0"/>
        <v>5</v>
      </c>
      <c r="AH7" s="11">
        <f>SUM(AG7+'april-15'!AH4)</f>
        <v>8</v>
      </c>
      <c r="AI7" s="12"/>
      <c r="AK7" s="6"/>
    </row>
    <row r="8" spans="1:37" ht="12.75" customHeight="1">
      <c r="A8" s="43" t="s">
        <v>4</v>
      </c>
      <c r="B8" s="9"/>
      <c r="C8" s="9">
        <v>2</v>
      </c>
      <c r="D8" s="9"/>
      <c r="E8" s="9"/>
      <c r="F8" s="9"/>
      <c r="G8" s="9"/>
      <c r="H8" s="9"/>
      <c r="I8" s="9"/>
      <c r="J8" s="9">
        <v>6</v>
      </c>
      <c r="K8" s="9">
        <v>8</v>
      </c>
      <c r="L8" s="9"/>
      <c r="M8" s="9">
        <v>2</v>
      </c>
      <c r="N8" s="3"/>
      <c r="O8" s="9"/>
      <c r="P8" s="9"/>
      <c r="Q8" s="9"/>
      <c r="R8" s="9">
        <v>8</v>
      </c>
      <c r="S8" s="9">
        <v>1</v>
      </c>
      <c r="T8" s="9"/>
      <c r="U8" s="9">
        <v>6</v>
      </c>
      <c r="V8" s="9">
        <v>6</v>
      </c>
      <c r="W8" s="9">
        <v>2</v>
      </c>
      <c r="X8" s="9"/>
      <c r="Y8" s="9"/>
      <c r="Z8" s="9">
        <v>1</v>
      </c>
      <c r="AA8" s="9"/>
      <c r="AB8" s="9">
        <v>1</v>
      </c>
      <c r="AC8" s="9"/>
      <c r="AD8" s="9">
        <v>1</v>
      </c>
      <c r="AE8" s="9"/>
      <c r="AF8" s="9">
        <v>1</v>
      </c>
      <c r="AG8" s="10">
        <f t="shared" si="0"/>
        <v>45</v>
      </c>
      <c r="AH8" s="11">
        <f>SUM(AG8+'april-15'!AH5)</f>
        <v>127</v>
      </c>
      <c r="AI8" s="12"/>
      <c r="AK8" s="6"/>
    </row>
    <row r="9" spans="1:37" ht="12.75" customHeight="1">
      <c r="A9" s="7" t="s">
        <v>47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3"/>
      <c r="O9" s="9"/>
      <c r="P9" s="9"/>
      <c r="Q9" s="9"/>
      <c r="R9" s="9"/>
      <c r="S9" s="9"/>
      <c r="T9" s="9"/>
      <c r="U9" s="8">
        <v>1</v>
      </c>
      <c r="V9" s="9">
        <v>2</v>
      </c>
      <c r="W9" s="9"/>
      <c r="X9" s="9"/>
      <c r="Y9" s="9"/>
      <c r="Z9" s="9">
        <v>2</v>
      </c>
      <c r="AA9" s="9"/>
      <c r="AB9" s="9"/>
      <c r="AC9" s="9">
        <v>1</v>
      </c>
      <c r="AD9" s="9"/>
      <c r="AE9" s="9"/>
      <c r="AF9" s="9"/>
      <c r="AG9" s="10">
        <f t="shared" si="0"/>
        <v>6</v>
      </c>
      <c r="AH9" s="11">
        <f>SUM(AG9)</f>
        <v>6</v>
      </c>
      <c r="AI9" s="12"/>
      <c r="AK9" s="6"/>
    </row>
    <row r="10" spans="1:37" ht="12.75" customHeight="1">
      <c r="A10" s="43" t="s">
        <v>48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>
        <f t="shared" si="0"/>
        <v>0</v>
      </c>
      <c r="AH10" s="11">
        <f>SUM(AG10+'april-15'!AH6)</f>
        <v>1</v>
      </c>
      <c r="AI10" s="12"/>
      <c r="AK10" s="6"/>
    </row>
    <row r="11" spans="1:37" ht="12.75" customHeight="1">
      <c r="A11" s="43" t="s">
        <v>49</v>
      </c>
      <c r="B11" s="9"/>
      <c r="C11" s="9">
        <v>2</v>
      </c>
      <c r="D11" s="9"/>
      <c r="E11" s="9"/>
      <c r="F11" s="9"/>
      <c r="G11" s="9"/>
      <c r="H11" s="9"/>
      <c r="I11" s="9"/>
      <c r="J11" s="9"/>
      <c r="K11" s="9">
        <v>1</v>
      </c>
      <c r="L11" s="9"/>
      <c r="M11" s="9"/>
      <c r="N11" s="3"/>
      <c r="O11" s="9"/>
      <c r="P11" s="9"/>
      <c r="Q11" s="9"/>
      <c r="R11" s="9"/>
      <c r="S11" s="9"/>
      <c r="T11" s="9"/>
      <c r="U11" s="9"/>
      <c r="V11" s="9">
        <v>1</v>
      </c>
      <c r="W11" s="9"/>
      <c r="X11" s="9"/>
      <c r="Y11" s="9"/>
      <c r="Z11" s="9"/>
      <c r="AA11" s="9">
        <v>2</v>
      </c>
      <c r="AB11" s="9"/>
      <c r="AC11" s="9">
        <v>3</v>
      </c>
      <c r="AD11" s="9" t="s">
        <v>7</v>
      </c>
      <c r="AE11" s="9"/>
      <c r="AF11" s="9"/>
      <c r="AG11" s="10">
        <f t="shared" si="0"/>
        <v>9</v>
      </c>
      <c r="AH11" s="11">
        <f>SUM(AG11+'april-15'!AH7)</f>
        <v>10</v>
      </c>
      <c r="AI11" s="12"/>
      <c r="AK11" s="6"/>
    </row>
    <row r="12" spans="1:37" ht="12.75" customHeight="1">
      <c r="A12" s="43" t="s">
        <v>65</v>
      </c>
      <c r="B12" s="9">
        <v>1</v>
      </c>
      <c r="C12" s="9"/>
      <c r="D12" s="9"/>
      <c r="E12" s="9"/>
      <c r="F12" s="9"/>
      <c r="G12" s="9">
        <v>2</v>
      </c>
      <c r="H12" s="9"/>
      <c r="I12" s="9"/>
      <c r="J12" s="9"/>
      <c r="K12" s="9"/>
      <c r="L12" s="9"/>
      <c r="M12" s="9">
        <v>1</v>
      </c>
      <c r="N12" s="3"/>
      <c r="O12" s="9"/>
      <c r="P12" s="9"/>
      <c r="Q12" s="9"/>
      <c r="R12" s="9">
        <v>1</v>
      </c>
      <c r="S12" s="9">
        <v>1</v>
      </c>
      <c r="T12" s="9">
        <v>3</v>
      </c>
      <c r="U12" s="9"/>
      <c r="V12" s="9" t="s">
        <v>7</v>
      </c>
      <c r="W12" s="9">
        <v>1</v>
      </c>
      <c r="X12" s="9"/>
      <c r="Y12" s="9"/>
      <c r="Z12" s="9"/>
      <c r="AA12" s="9"/>
      <c r="AB12" s="9"/>
      <c r="AC12" s="9"/>
      <c r="AD12" s="9"/>
      <c r="AE12" s="9"/>
      <c r="AF12" s="9"/>
      <c r="AG12" s="10">
        <f t="shared" si="0"/>
        <v>10</v>
      </c>
      <c r="AH12" s="11">
        <f>SUM(AG12+'april-15'!AH8)</f>
        <v>13</v>
      </c>
      <c r="AI12" s="12"/>
      <c r="AK12" s="6"/>
    </row>
    <row r="13" spans="1:37" ht="12.75" customHeight="1">
      <c r="A13" s="7" t="s">
        <v>80</v>
      </c>
      <c r="B13" s="9"/>
      <c r="C13" s="9"/>
      <c r="D13" s="9"/>
      <c r="E13" s="9"/>
      <c r="F13" s="9"/>
      <c r="G13" s="9"/>
      <c r="H13" s="9"/>
      <c r="I13" s="9"/>
      <c r="J13" s="8">
        <v>1</v>
      </c>
      <c r="K13" s="9">
        <v>3</v>
      </c>
      <c r="L13" s="9"/>
      <c r="M13" s="9"/>
      <c r="N13" s="3"/>
      <c r="O13" s="9"/>
      <c r="P13" s="9"/>
      <c r="Q13" s="9"/>
      <c r="R13" s="9">
        <v>1</v>
      </c>
      <c r="S13" s="9">
        <v>3</v>
      </c>
      <c r="T13" s="9"/>
      <c r="U13" s="9"/>
      <c r="V13" s="9"/>
      <c r="W13" s="9">
        <v>2</v>
      </c>
      <c r="X13" s="9"/>
      <c r="Y13" s="9"/>
      <c r="Z13" s="9"/>
      <c r="AA13" s="9"/>
      <c r="AB13" s="9"/>
      <c r="AC13" s="9">
        <v>1</v>
      </c>
      <c r="AD13" s="9">
        <v>2</v>
      </c>
      <c r="AE13" s="9"/>
      <c r="AF13" s="9"/>
      <c r="AG13" s="10">
        <f t="shared" si="0"/>
        <v>13</v>
      </c>
      <c r="AH13" s="11">
        <f t="shared" ref="AH13:AH15" si="2">SUM(AG13)</f>
        <v>13</v>
      </c>
      <c r="AI13" s="12"/>
      <c r="AK13" s="6"/>
    </row>
    <row r="14" spans="1:37" ht="12.75" customHeight="1">
      <c r="A14" s="7" t="s">
        <v>81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3"/>
      <c r="O14" s="9"/>
      <c r="P14" s="9"/>
      <c r="Q14" s="9"/>
      <c r="R14" s="9"/>
      <c r="S14" s="9"/>
      <c r="T14" s="9"/>
      <c r="U14" s="8">
        <v>1</v>
      </c>
      <c r="V14" s="9">
        <v>1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>
        <f t="shared" si="0"/>
        <v>2</v>
      </c>
      <c r="AH14" s="11">
        <f t="shared" si="2"/>
        <v>2</v>
      </c>
      <c r="AI14" s="12"/>
      <c r="AK14" s="6"/>
    </row>
    <row r="15" spans="1:37" ht="12.75" customHeight="1">
      <c r="A15" s="7" t="s">
        <v>82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3"/>
      <c r="O15" s="9"/>
      <c r="P15" s="9"/>
      <c r="Q15" s="9"/>
      <c r="R15" s="9"/>
      <c r="S15" s="9"/>
      <c r="T15" s="9"/>
      <c r="U15" s="9"/>
      <c r="V15" s="9"/>
      <c r="W15" s="8">
        <v>1</v>
      </c>
      <c r="X15" s="9"/>
      <c r="Y15" s="9"/>
      <c r="Z15" s="9"/>
      <c r="AA15" s="9"/>
      <c r="AB15" s="9"/>
      <c r="AC15" s="9"/>
      <c r="AD15" s="9"/>
      <c r="AE15" s="9"/>
      <c r="AF15" s="9"/>
      <c r="AG15" s="10">
        <f t="shared" si="0"/>
        <v>1</v>
      </c>
      <c r="AH15" s="11">
        <f t="shared" si="2"/>
        <v>1</v>
      </c>
      <c r="AI15" s="12"/>
      <c r="AK15" s="6"/>
    </row>
    <row r="16" spans="1:37" ht="12.75" customHeight="1">
      <c r="A16" s="43" t="s">
        <v>66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3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">
        <f t="shared" si="0"/>
        <v>0</v>
      </c>
      <c r="AH16" s="11">
        <f>SUM(AG16+'april-15'!AH9)</f>
        <v>1</v>
      </c>
      <c r="AI16" s="12"/>
      <c r="AK16" s="6"/>
    </row>
    <row r="17" spans="1:37" ht="12.75" customHeight="1">
      <c r="A17" s="7" t="s">
        <v>51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3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8">
        <v>1</v>
      </c>
      <c r="AA17" s="9"/>
      <c r="AB17" s="9"/>
      <c r="AC17" s="9"/>
      <c r="AD17" s="9"/>
      <c r="AE17" s="9"/>
      <c r="AF17" s="9"/>
      <c r="AG17" s="10">
        <f t="shared" si="0"/>
        <v>1</v>
      </c>
      <c r="AH17" s="11">
        <f>SUM(AG17)</f>
        <v>1</v>
      </c>
      <c r="AI17" s="12"/>
      <c r="AK17" s="6"/>
    </row>
    <row r="18" spans="1:37" ht="12.75" customHeight="1">
      <c r="A18" s="43" t="s">
        <v>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3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0">
        <f t="shared" si="0"/>
        <v>0</v>
      </c>
      <c r="AH18" s="11">
        <f>SUM(AG18+'april-15'!AH10)</f>
        <v>1</v>
      </c>
      <c r="AI18" s="12"/>
      <c r="AK18" s="6"/>
    </row>
    <row r="19" spans="1:37" ht="12.75" customHeight="1">
      <c r="A19" s="7" t="s">
        <v>83</v>
      </c>
      <c r="B19" s="9"/>
      <c r="C19" s="9"/>
      <c r="D19" s="9"/>
      <c r="E19" s="8">
        <v>1</v>
      </c>
      <c r="F19" s="9"/>
      <c r="G19" s="9"/>
      <c r="H19" s="9"/>
      <c r="I19" s="9"/>
      <c r="J19" s="9"/>
      <c r="K19" s="9"/>
      <c r="L19" s="9"/>
      <c r="M19" s="9">
        <v>1</v>
      </c>
      <c r="N19" s="3"/>
      <c r="O19" s="9"/>
      <c r="P19" s="9"/>
      <c r="Q19" s="9"/>
      <c r="R19" s="9"/>
      <c r="S19" s="9"/>
      <c r="T19" s="9"/>
      <c r="U19" s="9"/>
      <c r="V19" s="9">
        <v>1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">
        <f t="shared" si="0"/>
        <v>3</v>
      </c>
      <c r="AH19" s="11">
        <f t="shared" ref="AH19:AH20" si="3">SUM(AG19)</f>
        <v>3</v>
      </c>
      <c r="AI19" s="12"/>
      <c r="AK19" s="6"/>
    </row>
    <row r="20" spans="1:37" ht="12.75" customHeight="1">
      <c r="A20" s="7" t="s">
        <v>84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3"/>
      <c r="O20" s="9"/>
      <c r="P20" s="9"/>
      <c r="Q20" s="9"/>
      <c r="R20" s="9"/>
      <c r="S20" s="9"/>
      <c r="T20" s="9"/>
      <c r="U20" s="9"/>
      <c r="V20" s="8">
        <v>1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0">
        <f t="shared" si="0"/>
        <v>1</v>
      </c>
      <c r="AH20" s="11">
        <f t="shared" si="3"/>
        <v>1</v>
      </c>
      <c r="AI20" s="12"/>
      <c r="AK20" s="6"/>
    </row>
    <row r="21" spans="1:37" ht="12.75" customHeight="1">
      <c r="A21" s="43" t="s">
        <v>67</v>
      </c>
      <c r="B21" s="9"/>
      <c r="C21" s="9"/>
      <c r="D21" s="9"/>
      <c r="E21" s="9"/>
      <c r="F21" s="9">
        <v>1</v>
      </c>
      <c r="G21" s="9"/>
      <c r="H21" s="9"/>
      <c r="I21" s="9"/>
      <c r="J21" s="9"/>
      <c r="K21" s="9"/>
      <c r="L21" s="9"/>
      <c r="M21" s="9"/>
      <c r="N21" s="3"/>
      <c r="O21" s="9"/>
      <c r="P21" s="9"/>
      <c r="Q21" s="9"/>
      <c r="R21" s="9"/>
      <c r="S21" s="9">
        <v>1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">
        <f t="shared" si="0"/>
        <v>2</v>
      </c>
      <c r="AH21" s="11">
        <f>SUM(AG21+'april-15'!AH11)</f>
        <v>3</v>
      </c>
      <c r="AI21" s="12"/>
      <c r="AK21" s="6"/>
    </row>
    <row r="22" spans="1:37" ht="12.75" customHeight="1">
      <c r="A22" s="43" t="s">
        <v>6</v>
      </c>
      <c r="B22" s="9"/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>
        <v>1</v>
      </c>
      <c r="N22" s="3"/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">
        <f t="shared" si="0"/>
        <v>3</v>
      </c>
      <c r="AH22" s="11">
        <f>SUM(AG22+'april-15'!AH12)</f>
        <v>13</v>
      </c>
      <c r="AI22" s="12"/>
      <c r="AK22" s="6"/>
    </row>
    <row r="23" spans="1:37" ht="12.75" customHeight="1">
      <c r="A23" s="43" t="s">
        <v>8</v>
      </c>
      <c r="B23" s="9"/>
      <c r="C23" s="9"/>
      <c r="D23" s="9"/>
      <c r="E23" s="9"/>
      <c r="F23" s="9"/>
      <c r="G23" s="9"/>
      <c r="H23" s="9"/>
      <c r="I23" s="9"/>
      <c r="J23" s="9"/>
      <c r="K23" s="9">
        <v>1</v>
      </c>
      <c r="L23" s="9"/>
      <c r="M23" s="9"/>
      <c r="N23" s="3"/>
      <c r="O23" s="9"/>
      <c r="P23" s="9"/>
      <c r="Q23" s="9"/>
      <c r="R23" s="9"/>
      <c r="S23" s="9">
        <v>1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0">
        <f t="shared" si="0"/>
        <v>2</v>
      </c>
      <c r="AH23" s="11">
        <f>SUM(AG23+'april-15'!AH13)</f>
        <v>11</v>
      </c>
      <c r="AI23" s="12"/>
      <c r="AK23" s="6"/>
    </row>
    <row r="24" spans="1:37" ht="12.75" customHeight="1">
      <c r="A24" s="7" t="s">
        <v>85</v>
      </c>
      <c r="B24" s="9"/>
      <c r="C24" s="9"/>
      <c r="D24" s="9"/>
      <c r="E24" s="9"/>
      <c r="F24" s="9"/>
      <c r="G24" s="8">
        <v>1</v>
      </c>
      <c r="H24" s="9"/>
      <c r="I24" s="9"/>
      <c r="J24" s="9"/>
      <c r="K24" s="9"/>
      <c r="L24" s="9"/>
      <c r="M24" s="9"/>
      <c r="N24" s="3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>
        <f t="shared" si="0"/>
        <v>1</v>
      </c>
      <c r="AH24" s="11">
        <f>SUM(AG24)</f>
        <v>1</v>
      </c>
      <c r="AI24" s="12"/>
      <c r="AK24" s="6"/>
    </row>
    <row r="25" spans="1:37" ht="12.75" customHeight="1">
      <c r="A25" s="43" t="s">
        <v>52</v>
      </c>
      <c r="B25" s="9"/>
      <c r="C25" s="9"/>
      <c r="D25" s="9"/>
      <c r="E25" s="9"/>
      <c r="F25" s="9">
        <v>1</v>
      </c>
      <c r="G25" s="9"/>
      <c r="H25" s="9">
        <v>1</v>
      </c>
      <c r="I25" s="9"/>
      <c r="J25" s="9"/>
      <c r="K25" s="9"/>
      <c r="L25" s="9"/>
      <c r="M25" s="9">
        <v>1</v>
      </c>
      <c r="N25" s="3"/>
      <c r="O25" s="9">
        <v>1</v>
      </c>
      <c r="P25" s="9" t="s">
        <v>7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0">
        <f t="shared" si="0"/>
        <v>4</v>
      </c>
      <c r="AH25" s="11">
        <f>SUM(AG25+'april-15'!AH14)</f>
        <v>17</v>
      </c>
      <c r="AI25" s="12"/>
      <c r="AK25" s="6"/>
    </row>
    <row r="26" spans="1:37" ht="12.75" customHeight="1">
      <c r="A26" s="43" t="s">
        <v>9</v>
      </c>
      <c r="B26" s="9"/>
      <c r="C26" s="9"/>
      <c r="D26" s="9"/>
      <c r="E26" s="9"/>
      <c r="F26" s="9"/>
      <c r="G26" s="9">
        <v>1</v>
      </c>
      <c r="H26" s="9"/>
      <c r="I26" s="9"/>
      <c r="J26" s="9"/>
      <c r="K26" s="9"/>
      <c r="L26" s="9"/>
      <c r="M26" s="9"/>
      <c r="N26" s="3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>
        <v>1</v>
      </c>
      <c r="AD26" s="9"/>
      <c r="AE26" s="9"/>
      <c r="AF26" s="9"/>
      <c r="AG26" s="10">
        <f t="shared" si="0"/>
        <v>2</v>
      </c>
      <c r="AH26" s="11">
        <f>SUM(AG26+'april-15'!AH15)</f>
        <v>291</v>
      </c>
      <c r="AI26" s="12"/>
      <c r="AK26" s="6"/>
    </row>
    <row r="27" spans="1:37" ht="12.75" customHeight="1">
      <c r="A27" s="43" t="s">
        <v>10</v>
      </c>
      <c r="B27" s="9">
        <v>1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3"/>
      <c r="O27" s="9"/>
      <c r="P27" s="9"/>
      <c r="Q27" s="9"/>
      <c r="R27" s="9"/>
      <c r="S27" s="9">
        <v>1</v>
      </c>
      <c r="T27" s="9"/>
      <c r="U27" s="9"/>
      <c r="V27" s="9"/>
      <c r="W27" s="9">
        <v>1</v>
      </c>
      <c r="X27" s="9"/>
      <c r="Y27" s="9"/>
      <c r="Z27" s="9"/>
      <c r="AA27" s="9"/>
      <c r="AB27" s="9"/>
      <c r="AC27" s="9"/>
      <c r="AD27" s="9"/>
      <c r="AE27" s="9"/>
      <c r="AF27" s="9"/>
      <c r="AG27" s="10">
        <f t="shared" si="0"/>
        <v>3</v>
      </c>
      <c r="AH27" s="11">
        <f>SUM(AG27+'april-15'!AH16)</f>
        <v>425</v>
      </c>
      <c r="AI27" s="12"/>
      <c r="AK27" s="6"/>
    </row>
    <row r="28" spans="1:37" ht="12.75" customHeight="1">
      <c r="A28" s="43" t="s">
        <v>11</v>
      </c>
      <c r="B28" s="9">
        <v>9</v>
      </c>
      <c r="C28" s="9">
        <v>3</v>
      </c>
      <c r="D28" s="9">
        <v>4</v>
      </c>
      <c r="E28" s="9">
        <v>1</v>
      </c>
      <c r="F28" s="9">
        <v>8</v>
      </c>
      <c r="G28" s="9">
        <v>1</v>
      </c>
      <c r="H28" s="9"/>
      <c r="I28" s="9"/>
      <c r="J28" s="9">
        <v>1</v>
      </c>
      <c r="K28" s="9"/>
      <c r="L28" s="9"/>
      <c r="M28" s="9"/>
      <c r="N28" s="3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0">
        <f t="shared" si="0"/>
        <v>27</v>
      </c>
      <c r="AH28" s="11">
        <f>SUM(AG28+'april-15'!AH17)</f>
        <v>1229</v>
      </c>
      <c r="AI28" s="12"/>
      <c r="AK28" s="6"/>
    </row>
    <row r="29" spans="1:37" ht="12.75" customHeight="1">
      <c r="A29" s="7" t="s">
        <v>86</v>
      </c>
      <c r="B29" s="9"/>
      <c r="C29" s="9"/>
      <c r="D29" s="9"/>
      <c r="E29" s="9"/>
      <c r="F29" s="9"/>
      <c r="G29" s="9"/>
      <c r="H29" s="9"/>
      <c r="I29" s="9"/>
      <c r="J29" s="9"/>
      <c r="K29" s="8">
        <v>1</v>
      </c>
      <c r="L29" s="9"/>
      <c r="M29" s="9"/>
      <c r="N29" s="3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>
        <v>1</v>
      </c>
      <c r="AB29" s="9"/>
      <c r="AC29" s="9"/>
      <c r="AD29" s="9"/>
      <c r="AE29" s="9"/>
      <c r="AF29" s="9"/>
      <c r="AG29" s="10">
        <f t="shared" si="0"/>
        <v>2</v>
      </c>
      <c r="AH29" s="11">
        <f>SUM(AG29)</f>
        <v>2</v>
      </c>
      <c r="AI29" s="12"/>
      <c r="AK29" s="6"/>
    </row>
    <row r="30" spans="1:37" ht="12.75" customHeight="1">
      <c r="A30" s="43" t="s">
        <v>53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3"/>
      <c r="O30" s="9"/>
      <c r="P30" s="9"/>
      <c r="Q30" s="9"/>
      <c r="R30" s="9"/>
      <c r="S30" s="9"/>
      <c r="T30" s="9"/>
      <c r="U30" s="9"/>
      <c r="V30" s="9">
        <v>1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0">
        <f t="shared" si="0"/>
        <v>1</v>
      </c>
      <c r="AH30" s="11">
        <f>SUM(AG30+'april-15'!AH18)</f>
        <v>2</v>
      </c>
      <c r="AI30" s="12"/>
      <c r="AK30" s="6"/>
    </row>
    <row r="31" spans="1:37" ht="12.75" customHeight="1">
      <c r="A31" s="43" t="s">
        <v>68</v>
      </c>
      <c r="B31" s="9">
        <v>2</v>
      </c>
      <c r="C31" s="9">
        <v>1</v>
      </c>
      <c r="D31" s="9"/>
      <c r="E31" s="9"/>
      <c r="F31" s="9">
        <v>7</v>
      </c>
      <c r="G31" s="9">
        <v>3</v>
      </c>
      <c r="H31" s="9"/>
      <c r="I31" s="9">
        <v>1</v>
      </c>
      <c r="J31" s="9">
        <v>1</v>
      </c>
      <c r="K31" s="9">
        <v>4</v>
      </c>
      <c r="L31" s="9"/>
      <c r="M31" s="9"/>
      <c r="N31" s="3"/>
      <c r="O31" s="9">
        <v>1</v>
      </c>
      <c r="P31" s="9">
        <v>1</v>
      </c>
      <c r="Q31" s="9">
        <v>1</v>
      </c>
      <c r="R31" s="9"/>
      <c r="S31" s="9"/>
      <c r="T31" s="9">
        <v>4</v>
      </c>
      <c r="U31" s="9">
        <v>2</v>
      </c>
      <c r="V31" s="9"/>
      <c r="W31" s="9"/>
      <c r="X31" s="9"/>
      <c r="Y31" s="9"/>
      <c r="Z31" s="9">
        <v>1</v>
      </c>
      <c r="AA31" s="9"/>
      <c r="AB31" s="9"/>
      <c r="AC31" s="9"/>
      <c r="AD31" s="9"/>
      <c r="AE31" s="9"/>
      <c r="AF31" s="9"/>
      <c r="AG31" s="10">
        <f t="shared" si="0"/>
        <v>29</v>
      </c>
      <c r="AH31" s="11">
        <f>SUM(AG31+'april-15'!AH19)</f>
        <v>33</v>
      </c>
      <c r="AI31" s="12"/>
      <c r="AK31" s="6"/>
    </row>
    <row r="32" spans="1:37" ht="12.75" customHeight="1">
      <c r="A32" s="7" t="s">
        <v>87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8">
        <v>1</v>
      </c>
      <c r="N32" s="3"/>
      <c r="O32" s="9"/>
      <c r="P32" s="9"/>
      <c r="Q32" s="9">
        <v>1</v>
      </c>
      <c r="R32" s="9"/>
      <c r="S32" s="9"/>
      <c r="T32" s="9">
        <v>1</v>
      </c>
      <c r="U32" s="9"/>
      <c r="V32" s="9"/>
      <c r="W32" s="9"/>
      <c r="X32" s="9"/>
      <c r="Y32" s="9"/>
      <c r="Z32" s="9">
        <v>1</v>
      </c>
      <c r="AA32" s="9"/>
      <c r="AB32" s="9"/>
      <c r="AC32" s="9"/>
      <c r="AD32" s="9"/>
      <c r="AE32" s="9"/>
      <c r="AF32" s="9"/>
      <c r="AG32" s="10">
        <f t="shared" si="0"/>
        <v>4</v>
      </c>
      <c r="AH32" s="11">
        <f>SUM(AG32)</f>
        <v>4</v>
      </c>
      <c r="AI32" s="12"/>
      <c r="AK32" s="6"/>
    </row>
    <row r="33" spans="1:37" ht="12.75" customHeight="1">
      <c r="A33" s="43" t="s">
        <v>54</v>
      </c>
      <c r="B33" s="9"/>
      <c r="C33" s="9"/>
      <c r="D33" s="9"/>
      <c r="E33" s="9"/>
      <c r="F33" s="9"/>
      <c r="G33" s="9"/>
      <c r="H33" s="9">
        <v>1</v>
      </c>
      <c r="I33" s="9"/>
      <c r="J33" s="9"/>
      <c r="K33" s="9"/>
      <c r="L33" s="9"/>
      <c r="M33" s="9">
        <v>1</v>
      </c>
      <c r="N33" s="3"/>
      <c r="O33" s="9"/>
      <c r="P33" s="9">
        <v>1</v>
      </c>
      <c r="Q33" s="9"/>
      <c r="R33" s="9">
        <v>1</v>
      </c>
      <c r="S33" s="9"/>
      <c r="T33" s="9"/>
      <c r="U33" s="9"/>
      <c r="V33" s="9"/>
      <c r="W33" s="9">
        <v>1</v>
      </c>
      <c r="X33" s="9"/>
      <c r="Y33" s="9"/>
      <c r="Z33" s="9"/>
      <c r="AA33" s="9"/>
      <c r="AB33" s="9"/>
      <c r="AC33" s="9"/>
      <c r="AD33" s="9"/>
      <c r="AE33" s="9"/>
      <c r="AF33" s="9"/>
      <c r="AG33" s="10">
        <f t="shared" si="0"/>
        <v>5</v>
      </c>
      <c r="AH33" s="11">
        <f>SUM(AG33+'april-15'!AH20)</f>
        <v>7</v>
      </c>
      <c r="AI33" s="12"/>
      <c r="AK33" s="6"/>
    </row>
    <row r="34" spans="1:37" ht="12.75" customHeight="1">
      <c r="A34" s="43" t="s">
        <v>69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3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0">
        <f t="shared" si="0"/>
        <v>0</v>
      </c>
      <c r="AH34" s="11">
        <f>SUM(AG34+'april-15'!AH21)</f>
        <v>3</v>
      </c>
      <c r="AI34" s="12"/>
      <c r="AK34" s="6"/>
    </row>
    <row r="35" spans="1:37" ht="12.75" customHeight="1">
      <c r="A35" s="43" t="s">
        <v>12</v>
      </c>
      <c r="B35" s="9"/>
      <c r="C35" s="9"/>
      <c r="D35" s="9"/>
      <c r="E35" s="9"/>
      <c r="F35" s="9"/>
      <c r="G35" s="9">
        <v>1</v>
      </c>
      <c r="H35" s="9"/>
      <c r="I35" s="9"/>
      <c r="J35" s="9"/>
      <c r="K35" s="9"/>
      <c r="L35" s="9"/>
      <c r="M35" s="9"/>
      <c r="N35" s="3"/>
      <c r="O35" s="9"/>
      <c r="P35" s="9">
        <v>1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>
        <v>1</v>
      </c>
      <c r="AD35" s="9"/>
      <c r="AE35" s="9"/>
      <c r="AF35" s="9"/>
      <c r="AG35" s="10">
        <f t="shared" si="0"/>
        <v>3</v>
      </c>
      <c r="AH35" s="11">
        <f>SUM(AG35+'april-15'!AH22)</f>
        <v>192</v>
      </c>
      <c r="AI35" s="12"/>
      <c r="AK35" s="6"/>
    </row>
    <row r="36" spans="1:37" ht="12.75" customHeight="1">
      <c r="A36" s="43" t="s">
        <v>70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3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10">
        <f t="shared" si="0"/>
        <v>0</v>
      </c>
      <c r="AH36" s="11">
        <f>SUM(AG36+'april-15'!AH23)</f>
        <v>5</v>
      </c>
      <c r="AI36" s="12"/>
      <c r="AK36" s="6"/>
    </row>
    <row r="37" spans="1:37" ht="12.75" customHeight="1">
      <c r="A37" s="43" t="s">
        <v>13</v>
      </c>
      <c r="B37" s="9">
        <v>1</v>
      </c>
      <c r="C37" s="9"/>
      <c r="D37" s="9"/>
      <c r="E37" s="9"/>
      <c r="F37" s="9">
        <v>1</v>
      </c>
      <c r="G37" s="9"/>
      <c r="H37" s="9"/>
      <c r="I37" s="9"/>
      <c r="J37" s="9"/>
      <c r="K37" s="9"/>
      <c r="L37" s="9"/>
      <c r="M37" s="9"/>
      <c r="N37" s="3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0">
        <f t="shared" si="0"/>
        <v>2</v>
      </c>
      <c r="AH37" s="11">
        <f>SUM(AG37+'april-15'!AH24)</f>
        <v>45</v>
      </c>
      <c r="AI37" s="12"/>
      <c r="AK37" s="6"/>
    </row>
    <row r="38" spans="1:37" ht="12.75" customHeight="1">
      <c r="A38" s="43" t="s">
        <v>14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3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0">
        <f t="shared" si="0"/>
        <v>0</v>
      </c>
      <c r="AH38" s="11">
        <f>SUM(AG38+'april-15'!AH25)</f>
        <v>31</v>
      </c>
      <c r="AI38" s="12"/>
      <c r="AK38" s="6"/>
    </row>
    <row r="39" spans="1:37" ht="12.75" customHeight="1">
      <c r="A39" s="7" t="s">
        <v>88</v>
      </c>
      <c r="B39" s="9"/>
      <c r="C39" s="9"/>
      <c r="D39" s="9"/>
      <c r="E39" s="9"/>
      <c r="F39" s="9"/>
      <c r="G39" s="9"/>
      <c r="H39" s="9"/>
      <c r="I39" s="9"/>
      <c r="J39" s="9"/>
      <c r="K39" s="8">
        <v>1</v>
      </c>
      <c r="L39" s="9"/>
      <c r="M39" s="9"/>
      <c r="N39" s="3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0">
        <f t="shared" si="0"/>
        <v>1</v>
      </c>
      <c r="AH39" s="11">
        <f t="shared" ref="AH39:AH42" si="4">SUM(AG39)</f>
        <v>1</v>
      </c>
      <c r="AI39" s="12"/>
      <c r="AK39" s="6"/>
    </row>
    <row r="40" spans="1:37" ht="12.75" customHeight="1">
      <c r="A40" s="7" t="s">
        <v>89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3"/>
      <c r="O40" s="9"/>
      <c r="P40" s="9"/>
      <c r="Q40" s="9"/>
      <c r="R40" s="9"/>
      <c r="S40" s="9"/>
      <c r="T40" s="9"/>
      <c r="U40" s="8">
        <v>2</v>
      </c>
      <c r="V40" s="9"/>
      <c r="W40" s="9">
        <v>1</v>
      </c>
      <c r="X40" s="9"/>
      <c r="Y40" s="9"/>
      <c r="Z40" s="9">
        <v>2</v>
      </c>
      <c r="AA40" s="9"/>
      <c r="AB40" s="9"/>
      <c r="AC40" s="9"/>
      <c r="AD40" s="9"/>
      <c r="AE40" s="9">
        <v>1</v>
      </c>
      <c r="AF40" s="9">
        <v>1</v>
      </c>
      <c r="AG40" s="10">
        <f t="shared" si="0"/>
        <v>7</v>
      </c>
      <c r="AH40" s="11">
        <f t="shared" si="4"/>
        <v>7</v>
      </c>
      <c r="AI40" s="12"/>
      <c r="AK40" s="6"/>
    </row>
    <row r="41" spans="1:37" ht="12.75" customHeight="1">
      <c r="A41" s="7" t="s">
        <v>90</v>
      </c>
      <c r="B41" s="8">
        <v>3</v>
      </c>
      <c r="C41" s="9"/>
      <c r="D41" s="9"/>
      <c r="E41" s="9"/>
      <c r="F41" s="9">
        <v>2</v>
      </c>
      <c r="G41" s="9">
        <v>1</v>
      </c>
      <c r="H41" s="9"/>
      <c r="I41" s="9"/>
      <c r="J41" s="9"/>
      <c r="K41" s="9"/>
      <c r="L41" s="9"/>
      <c r="M41" s="9"/>
      <c r="N41" s="3"/>
      <c r="O41" s="9"/>
      <c r="P41" s="9"/>
      <c r="Q41" s="9"/>
      <c r="R41" s="9"/>
      <c r="S41" s="9">
        <v>1</v>
      </c>
      <c r="T41" s="9">
        <v>1</v>
      </c>
      <c r="U41" s="9">
        <v>1</v>
      </c>
      <c r="V41" s="9"/>
      <c r="W41" s="9"/>
      <c r="X41" s="9"/>
      <c r="Y41" s="9"/>
      <c r="Z41" s="9">
        <v>1</v>
      </c>
      <c r="AA41" s="9"/>
      <c r="AB41" s="9"/>
      <c r="AC41" s="9" t="s">
        <v>7</v>
      </c>
      <c r="AD41" s="9">
        <v>1</v>
      </c>
      <c r="AE41" s="9"/>
      <c r="AF41" s="9">
        <v>2</v>
      </c>
      <c r="AG41" s="10">
        <f t="shared" si="0"/>
        <v>13</v>
      </c>
      <c r="AH41" s="11">
        <f t="shared" si="4"/>
        <v>13</v>
      </c>
      <c r="AI41" s="12"/>
      <c r="AK41" s="6"/>
    </row>
    <row r="42" spans="1:37" ht="12.75" customHeight="1">
      <c r="A42" s="7" t="s">
        <v>91</v>
      </c>
      <c r="B42" s="9"/>
      <c r="C42" s="9"/>
      <c r="D42" s="9"/>
      <c r="E42" s="9"/>
      <c r="F42" s="9"/>
      <c r="G42" s="9"/>
      <c r="H42" s="9"/>
      <c r="I42" s="9"/>
      <c r="J42" s="9"/>
      <c r="K42" s="9">
        <v>1</v>
      </c>
      <c r="L42" s="9"/>
      <c r="M42" s="9"/>
      <c r="N42" s="3"/>
      <c r="O42" s="9"/>
      <c r="P42" s="9"/>
      <c r="Q42" s="9"/>
      <c r="R42" s="9"/>
      <c r="S42" s="9"/>
      <c r="T42" s="9"/>
      <c r="U42" s="9"/>
      <c r="V42" s="9"/>
      <c r="W42" s="9">
        <v>1</v>
      </c>
      <c r="X42" s="9"/>
      <c r="Y42" s="9"/>
      <c r="Z42" s="9"/>
      <c r="AA42" s="9"/>
      <c r="AB42" s="9"/>
      <c r="AC42" s="9"/>
      <c r="AD42" s="9"/>
      <c r="AE42" s="9">
        <v>7</v>
      </c>
      <c r="AF42" s="9"/>
      <c r="AG42" s="10">
        <f t="shared" si="0"/>
        <v>9</v>
      </c>
      <c r="AH42" s="11">
        <f t="shared" si="4"/>
        <v>9</v>
      </c>
      <c r="AI42" s="12"/>
      <c r="AK42" s="6"/>
    </row>
    <row r="43" spans="1:37" ht="12.75" customHeight="1">
      <c r="A43" s="43" t="s">
        <v>92</v>
      </c>
      <c r="B43" s="9">
        <v>2</v>
      </c>
      <c r="C43" s="9"/>
      <c r="D43" s="9"/>
      <c r="E43" s="9"/>
      <c r="F43" s="9">
        <v>9</v>
      </c>
      <c r="G43" s="9">
        <v>4</v>
      </c>
      <c r="H43" s="9">
        <v>1</v>
      </c>
      <c r="I43" s="9">
        <v>1</v>
      </c>
      <c r="J43" s="9">
        <v>1</v>
      </c>
      <c r="K43" s="9">
        <v>5</v>
      </c>
      <c r="L43" s="9"/>
      <c r="M43" s="9">
        <v>5</v>
      </c>
      <c r="N43" s="3"/>
      <c r="O43" s="9">
        <v>4</v>
      </c>
      <c r="P43" s="9">
        <v>1</v>
      </c>
      <c r="Q43" s="9">
        <v>1</v>
      </c>
      <c r="R43" s="9"/>
      <c r="S43" s="9">
        <v>1</v>
      </c>
      <c r="T43" s="9">
        <v>1</v>
      </c>
      <c r="U43" s="9">
        <v>34</v>
      </c>
      <c r="V43" s="9">
        <v>2</v>
      </c>
      <c r="W43" s="9">
        <v>6</v>
      </c>
      <c r="X43" s="9"/>
      <c r="Y43" s="9">
        <v>1</v>
      </c>
      <c r="Z43" s="9">
        <v>1</v>
      </c>
      <c r="AA43" s="9"/>
      <c r="AB43" s="9"/>
      <c r="AC43" s="9"/>
      <c r="AD43" s="9"/>
      <c r="AE43" s="9">
        <v>3</v>
      </c>
      <c r="AF43" s="9"/>
      <c r="AG43" s="10">
        <f t="shared" si="0"/>
        <v>83</v>
      </c>
      <c r="AH43" s="11">
        <f>SUM(AG43+'april-15'!AH26)</f>
        <v>89</v>
      </c>
      <c r="AI43" s="12"/>
      <c r="AK43" s="6"/>
    </row>
    <row r="44" spans="1:37" ht="12.75" customHeight="1">
      <c r="A44" s="7" t="s">
        <v>93</v>
      </c>
      <c r="B44" s="9"/>
      <c r="C44" s="9"/>
      <c r="D44" s="8">
        <v>1</v>
      </c>
      <c r="E44" s="9"/>
      <c r="F44" s="9">
        <v>1</v>
      </c>
      <c r="G44" s="9"/>
      <c r="H44" s="9"/>
      <c r="I44" s="9"/>
      <c r="J44" s="9"/>
      <c r="K44" s="9"/>
      <c r="L44" s="9"/>
      <c r="M44" s="9">
        <v>1</v>
      </c>
      <c r="N44" s="3"/>
      <c r="O44" s="9"/>
      <c r="P44" s="9"/>
      <c r="Q44" s="9"/>
      <c r="R44" s="9"/>
      <c r="S44" s="9"/>
      <c r="T44" s="9">
        <v>3</v>
      </c>
      <c r="U44" s="9">
        <v>3</v>
      </c>
      <c r="V44" s="9"/>
      <c r="W44" s="9">
        <v>4</v>
      </c>
      <c r="X44" s="9">
        <v>1</v>
      </c>
      <c r="Y44" s="9"/>
      <c r="Z44" s="9">
        <v>3</v>
      </c>
      <c r="AA44" s="9"/>
      <c r="AB44" s="9"/>
      <c r="AC44" s="9"/>
      <c r="AD44" s="9"/>
      <c r="AE44" s="9">
        <v>1</v>
      </c>
      <c r="AF44" s="9"/>
      <c r="AG44" s="10">
        <f t="shared" si="0"/>
        <v>18</v>
      </c>
      <c r="AH44" s="11">
        <f t="shared" ref="AH44:AH45" si="5">SUM(AG44)</f>
        <v>18</v>
      </c>
      <c r="AI44" s="12"/>
      <c r="AK44" s="6"/>
    </row>
    <row r="45" spans="1:37" ht="12.75" customHeight="1">
      <c r="A45" s="7" t="s">
        <v>94</v>
      </c>
      <c r="B45" s="9"/>
      <c r="C45" s="9"/>
      <c r="D45" s="9"/>
      <c r="E45" s="9"/>
      <c r="F45" s="8">
        <v>2</v>
      </c>
      <c r="G45" s="9"/>
      <c r="H45" s="9"/>
      <c r="I45" s="9"/>
      <c r="J45" s="9"/>
      <c r="K45" s="9">
        <v>1</v>
      </c>
      <c r="L45" s="9"/>
      <c r="M45" s="9"/>
      <c r="N45" s="3"/>
      <c r="O45" s="9">
        <v>1</v>
      </c>
      <c r="P45" s="9"/>
      <c r="Q45" s="9">
        <v>4</v>
      </c>
      <c r="R45" s="9"/>
      <c r="S45" s="9"/>
      <c r="T45" s="9">
        <v>17</v>
      </c>
      <c r="U45" s="9"/>
      <c r="V45" s="9">
        <v>1</v>
      </c>
      <c r="W45" s="9"/>
      <c r="X45" s="9"/>
      <c r="Y45" s="9"/>
      <c r="Z45" s="9">
        <v>7</v>
      </c>
      <c r="AA45" s="9"/>
      <c r="AB45" s="9"/>
      <c r="AC45" s="9"/>
      <c r="AD45" s="9"/>
      <c r="AE45" s="9">
        <v>12</v>
      </c>
      <c r="AF45" s="9"/>
      <c r="AG45" s="10">
        <f t="shared" si="0"/>
        <v>45</v>
      </c>
      <c r="AH45" s="11">
        <f t="shared" si="5"/>
        <v>45</v>
      </c>
      <c r="AI45" s="12"/>
      <c r="AK45" s="6"/>
    </row>
    <row r="46" spans="1:37" ht="12.75" customHeight="1">
      <c r="A46" s="43" t="s">
        <v>72</v>
      </c>
      <c r="B46" s="9">
        <v>1</v>
      </c>
      <c r="C46" s="9"/>
      <c r="D46" s="9"/>
      <c r="E46" s="9">
        <v>6</v>
      </c>
      <c r="F46" s="9">
        <v>7</v>
      </c>
      <c r="G46" s="9">
        <v>1</v>
      </c>
      <c r="H46" s="9">
        <v>3</v>
      </c>
      <c r="I46" s="9">
        <v>2</v>
      </c>
      <c r="J46" s="9">
        <v>1</v>
      </c>
      <c r="K46" s="9">
        <v>4</v>
      </c>
      <c r="L46" s="9">
        <v>1</v>
      </c>
      <c r="M46" s="9"/>
      <c r="N46" s="3"/>
      <c r="O46" s="9"/>
      <c r="P46" s="9"/>
      <c r="Q46" s="9"/>
      <c r="R46" s="9"/>
      <c r="S46" s="9"/>
      <c r="T46" s="9">
        <v>1</v>
      </c>
      <c r="U46" s="9">
        <v>2</v>
      </c>
      <c r="V46" s="9"/>
      <c r="W46" s="9"/>
      <c r="X46" s="9"/>
      <c r="Y46" s="9"/>
      <c r="Z46" s="9">
        <v>2</v>
      </c>
      <c r="AA46" s="9"/>
      <c r="AB46" s="9"/>
      <c r="AC46" s="9"/>
      <c r="AD46" s="9"/>
      <c r="AE46" s="9">
        <v>5</v>
      </c>
      <c r="AF46" s="9"/>
      <c r="AG46" s="10">
        <f t="shared" si="0"/>
        <v>36</v>
      </c>
      <c r="AH46" s="11">
        <f>SUM(AG46+'april-15'!AH27)</f>
        <v>48</v>
      </c>
      <c r="AI46" s="12"/>
      <c r="AK46" s="6"/>
    </row>
    <row r="47" spans="1:37" ht="12.75" customHeight="1">
      <c r="A47" s="43" t="s">
        <v>55</v>
      </c>
      <c r="B47" s="9">
        <v>11</v>
      </c>
      <c r="C47" s="9">
        <v>2</v>
      </c>
      <c r="D47" s="9">
        <v>7</v>
      </c>
      <c r="E47" s="9">
        <v>1</v>
      </c>
      <c r="F47" s="9">
        <v>32</v>
      </c>
      <c r="G47" s="9">
        <v>2</v>
      </c>
      <c r="H47" s="9"/>
      <c r="I47" s="9"/>
      <c r="J47" s="9">
        <v>1</v>
      </c>
      <c r="K47" s="9">
        <v>1</v>
      </c>
      <c r="L47" s="9">
        <v>2</v>
      </c>
      <c r="M47" s="9">
        <v>5</v>
      </c>
      <c r="N47" s="3"/>
      <c r="O47" s="9">
        <v>4</v>
      </c>
      <c r="P47" s="9">
        <v>3</v>
      </c>
      <c r="Q47" s="9">
        <v>4</v>
      </c>
      <c r="R47" s="9"/>
      <c r="S47" s="9"/>
      <c r="T47" s="9"/>
      <c r="U47" s="9">
        <v>1</v>
      </c>
      <c r="V47" s="9">
        <v>2</v>
      </c>
      <c r="W47" s="9">
        <v>7</v>
      </c>
      <c r="X47" s="9"/>
      <c r="Y47" s="9">
        <v>1</v>
      </c>
      <c r="Z47" s="9">
        <v>2</v>
      </c>
      <c r="AA47" s="9">
        <v>1</v>
      </c>
      <c r="AB47" s="9"/>
      <c r="AC47" s="9">
        <v>1</v>
      </c>
      <c r="AD47" s="9"/>
      <c r="AE47" s="9">
        <v>1</v>
      </c>
      <c r="AF47" s="9"/>
      <c r="AG47" s="10">
        <f t="shared" si="0"/>
        <v>91</v>
      </c>
      <c r="AH47" s="11">
        <f>SUM(AG47+'april-15'!AH28)</f>
        <v>251</v>
      </c>
      <c r="AI47" s="12"/>
      <c r="AK47" s="6"/>
    </row>
    <row r="48" spans="1:37" ht="12.75" customHeight="1">
      <c r="A48" s="43" t="s">
        <v>73</v>
      </c>
      <c r="B48" s="9">
        <v>35</v>
      </c>
      <c r="C48" s="9">
        <v>6</v>
      </c>
      <c r="D48" s="9">
        <v>26</v>
      </c>
      <c r="E48" s="9">
        <v>2</v>
      </c>
      <c r="F48" s="9">
        <v>60</v>
      </c>
      <c r="G48" s="9">
        <v>10</v>
      </c>
      <c r="H48" s="9">
        <v>3</v>
      </c>
      <c r="I48" s="9"/>
      <c r="J48" s="9">
        <v>11</v>
      </c>
      <c r="K48" s="9">
        <v>14</v>
      </c>
      <c r="L48" s="9">
        <v>1</v>
      </c>
      <c r="M48" s="9">
        <v>5</v>
      </c>
      <c r="N48" s="3"/>
      <c r="O48" s="9">
        <v>1</v>
      </c>
      <c r="P48" s="9">
        <v>16</v>
      </c>
      <c r="Q48" s="9">
        <v>24</v>
      </c>
      <c r="R48" s="9"/>
      <c r="S48" s="9">
        <v>5</v>
      </c>
      <c r="T48" s="9">
        <v>13</v>
      </c>
      <c r="U48" s="9">
        <v>12</v>
      </c>
      <c r="V48" s="9">
        <v>4</v>
      </c>
      <c r="W48" s="9"/>
      <c r="X48" s="9">
        <v>1</v>
      </c>
      <c r="Y48" s="9" t="s">
        <v>7</v>
      </c>
      <c r="Z48" s="9">
        <v>1</v>
      </c>
      <c r="AA48" s="9"/>
      <c r="AB48" s="9">
        <v>1</v>
      </c>
      <c r="AC48" s="9">
        <v>1</v>
      </c>
      <c r="AD48" s="9"/>
      <c r="AE48" s="9">
        <v>3</v>
      </c>
      <c r="AF48" s="9">
        <v>1</v>
      </c>
      <c r="AG48" s="10">
        <f t="shared" si="0"/>
        <v>256</v>
      </c>
      <c r="AH48" s="11">
        <f>SUM(AG48+'april-15'!AH29)</f>
        <v>291</v>
      </c>
      <c r="AI48" s="12"/>
      <c r="AK48" s="6"/>
    </row>
    <row r="49" spans="1:37" ht="12.75" customHeight="1">
      <c r="A49" s="43" t="s">
        <v>15</v>
      </c>
      <c r="B49" s="9"/>
      <c r="C49" s="9"/>
      <c r="D49" s="9">
        <v>1</v>
      </c>
      <c r="E49" s="9"/>
      <c r="F49" s="9"/>
      <c r="G49" s="9"/>
      <c r="H49" s="9"/>
      <c r="I49" s="9"/>
      <c r="J49" s="9"/>
      <c r="K49" s="9"/>
      <c r="L49" s="9"/>
      <c r="M49" s="9"/>
      <c r="N49" s="3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0">
        <f t="shared" si="0"/>
        <v>1</v>
      </c>
      <c r="AH49" s="11">
        <f>SUM(AG49+'april-15'!AH30)</f>
        <v>449</v>
      </c>
      <c r="AI49" s="12"/>
      <c r="AK49" s="6"/>
    </row>
    <row r="50" spans="1:37" ht="12.75" customHeight="1">
      <c r="A50" s="7" t="s">
        <v>95</v>
      </c>
      <c r="B50" s="9"/>
      <c r="C50" s="9"/>
      <c r="D50" s="9"/>
      <c r="E50" s="9"/>
      <c r="F50" s="9"/>
      <c r="G50" s="8"/>
      <c r="H50" s="9"/>
      <c r="I50" s="9"/>
      <c r="J50" s="9"/>
      <c r="K50" s="9"/>
      <c r="L50" s="9"/>
      <c r="M50" s="9"/>
      <c r="N50" s="3"/>
      <c r="O50" s="9"/>
      <c r="P50" s="9"/>
      <c r="Q50" s="9"/>
      <c r="R50" s="9"/>
      <c r="S50" s="9"/>
      <c r="T50" s="9"/>
      <c r="U50" s="9"/>
      <c r="V50" s="9"/>
      <c r="W50" s="8">
        <v>2</v>
      </c>
      <c r="X50" s="9"/>
      <c r="Y50" s="9"/>
      <c r="Z50" s="9"/>
      <c r="AA50" s="9"/>
      <c r="AB50" s="9"/>
      <c r="AC50" s="9"/>
      <c r="AD50" s="9"/>
      <c r="AE50" s="9">
        <v>2</v>
      </c>
      <c r="AF50" s="9"/>
      <c r="AG50" s="10">
        <f t="shared" si="0"/>
        <v>4</v>
      </c>
      <c r="AH50" s="11">
        <f t="shared" ref="AH50:AH51" si="6">SUM(AG50)</f>
        <v>4</v>
      </c>
      <c r="AI50" s="12"/>
      <c r="AK50" s="6"/>
    </row>
    <row r="51" spans="1:37" ht="12.75" customHeight="1">
      <c r="A51" s="7" t="s">
        <v>96</v>
      </c>
      <c r="B51" s="9"/>
      <c r="C51" s="9"/>
      <c r="D51" s="9"/>
      <c r="E51" s="9"/>
      <c r="F51" s="9"/>
      <c r="G51" s="8">
        <v>1</v>
      </c>
      <c r="H51" s="9">
        <v>1</v>
      </c>
      <c r="I51" s="9"/>
      <c r="J51" s="9"/>
      <c r="K51" s="9"/>
      <c r="L51" s="9"/>
      <c r="M51" s="9"/>
      <c r="N51" s="3"/>
      <c r="O51" s="9">
        <v>1</v>
      </c>
      <c r="P51" s="9"/>
      <c r="Q51" s="9"/>
      <c r="R51" s="9"/>
      <c r="S51" s="9"/>
      <c r="T51" s="9"/>
      <c r="U51" s="9"/>
      <c r="V51" s="9"/>
      <c r="W51" s="9">
        <v>1</v>
      </c>
      <c r="X51" s="9"/>
      <c r="Y51" s="9"/>
      <c r="Z51" s="9"/>
      <c r="AA51" s="9"/>
      <c r="AB51" s="9"/>
      <c r="AC51" s="9"/>
      <c r="AD51" s="9"/>
      <c r="AE51" s="9"/>
      <c r="AF51" s="9"/>
      <c r="AG51" s="10">
        <f t="shared" si="0"/>
        <v>4</v>
      </c>
      <c r="AH51" s="11">
        <f t="shared" si="6"/>
        <v>4</v>
      </c>
      <c r="AI51" s="12"/>
      <c r="AK51" s="6"/>
    </row>
    <row r="52" spans="1:37" ht="12.75" customHeight="1">
      <c r="A52" s="43" t="s">
        <v>16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3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10">
        <f t="shared" si="0"/>
        <v>0</v>
      </c>
      <c r="AH52" s="11">
        <f>SUM(AG52+'april-15'!AH31)</f>
        <v>19</v>
      </c>
      <c r="AI52" s="12"/>
      <c r="AK52" s="6"/>
    </row>
    <row r="53" spans="1:37" ht="12.75" customHeight="1">
      <c r="A53" s="43" t="s">
        <v>17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3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>
        <f t="shared" si="0"/>
        <v>0</v>
      </c>
      <c r="AH53" s="11">
        <f>SUM(AG53+'april-15'!AH32)</f>
        <v>4</v>
      </c>
      <c r="AI53" s="12"/>
      <c r="AK53" s="6"/>
    </row>
    <row r="54" spans="1:37" ht="12.75" customHeight="1">
      <c r="A54" s="7" t="s">
        <v>97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3"/>
      <c r="O54" s="9"/>
      <c r="P54" s="9"/>
      <c r="Q54" s="9"/>
      <c r="R54" s="9"/>
      <c r="S54" s="9"/>
      <c r="T54" s="9"/>
      <c r="U54" s="8">
        <v>5</v>
      </c>
      <c r="V54" s="9"/>
      <c r="W54" s="9">
        <v>2</v>
      </c>
      <c r="X54" s="9"/>
      <c r="Y54" s="9"/>
      <c r="Z54" s="9">
        <v>1</v>
      </c>
      <c r="AA54" s="9">
        <v>1</v>
      </c>
      <c r="AB54" s="9"/>
      <c r="AC54" s="9">
        <v>1</v>
      </c>
      <c r="AD54" s="9"/>
      <c r="AE54" s="9">
        <v>1</v>
      </c>
      <c r="AF54" s="9">
        <v>1</v>
      </c>
      <c r="AG54" s="10">
        <f t="shared" si="0"/>
        <v>12</v>
      </c>
      <c r="AH54" s="11">
        <f>SUM(AG54)</f>
        <v>12</v>
      </c>
      <c r="AI54" s="12"/>
      <c r="AK54" s="6"/>
    </row>
    <row r="55" spans="1:37" ht="12.75" customHeight="1">
      <c r="A55" s="43" t="s">
        <v>57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3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10">
        <f t="shared" si="0"/>
        <v>0</v>
      </c>
      <c r="AH55" s="11">
        <f>SUM(AG55+'april-15'!AH33)</f>
        <v>2</v>
      </c>
      <c r="AI55" s="12"/>
      <c r="AK55" s="6"/>
    </row>
    <row r="56" spans="1:37" ht="12.75" customHeight="1">
      <c r="A56" s="43" t="s">
        <v>18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3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10">
        <f t="shared" si="0"/>
        <v>0</v>
      </c>
      <c r="AH56" s="11">
        <f>SUM(AG56+'april-15'!AH34)</f>
        <v>1</v>
      </c>
      <c r="AI56" s="12"/>
      <c r="AK56" s="6"/>
    </row>
    <row r="57" spans="1:37" ht="12.75" customHeight="1">
      <c r="A57" s="43" t="s">
        <v>19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3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0">
        <f t="shared" si="0"/>
        <v>0</v>
      </c>
      <c r="AH57" s="11">
        <f>SUM(AG57+'april-15'!AH35)</f>
        <v>4</v>
      </c>
      <c r="AI57" s="12"/>
      <c r="AK57" s="6"/>
    </row>
    <row r="58" spans="1:37" ht="12.75" customHeight="1">
      <c r="A58" s="43" t="s">
        <v>20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3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>
        <v>1</v>
      </c>
      <c r="AB58" s="9"/>
      <c r="AC58" s="9"/>
      <c r="AD58" s="9"/>
      <c r="AE58" s="9"/>
      <c r="AF58" s="9"/>
      <c r="AG58" s="10">
        <f t="shared" si="0"/>
        <v>1</v>
      </c>
      <c r="AH58" s="11">
        <f>SUM(AG58+'april-15'!AH36)</f>
        <v>357</v>
      </c>
      <c r="AI58" s="12"/>
      <c r="AK58" s="6"/>
    </row>
    <row r="59" spans="1:37" ht="12.75" customHeight="1">
      <c r="A59" s="43" t="s">
        <v>21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3"/>
      <c r="O59" s="9"/>
      <c r="P59" s="9"/>
      <c r="Q59" s="9"/>
      <c r="R59" s="9"/>
      <c r="S59" s="9"/>
      <c r="T59" s="9"/>
      <c r="U59" s="9"/>
      <c r="V59" s="9">
        <v>1</v>
      </c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0">
        <f t="shared" si="0"/>
        <v>1</v>
      </c>
      <c r="AH59" s="11">
        <f>SUM(AG59+'april-15'!AH37)</f>
        <v>31</v>
      </c>
      <c r="AI59" s="12"/>
      <c r="AK59" s="6"/>
    </row>
    <row r="60" spans="1:37" ht="12.75" customHeight="1">
      <c r="A60" s="43" t="s">
        <v>22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3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10">
        <f t="shared" si="0"/>
        <v>0</v>
      </c>
      <c r="AH60" s="11">
        <f>SUM(AG60+'april-15'!AH38)</f>
        <v>10</v>
      </c>
      <c r="AI60" s="12"/>
      <c r="AK60" s="6"/>
    </row>
    <row r="61" spans="1:37" ht="12.75" customHeight="1">
      <c r="A61" s="43" t="s">
        <v>74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3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0">
        <f t="shared" si="0"/>
        <v>0</v>
      </c>
      <c r="AH61" s="11">
        <f>SUM(AG61+'april-15'!AH39)</f>
        <v>2</v>
      </c>
      <c r="AI61" s="12"/>
      <c r="AK61" s="6"/>
    </row>
    <row r="62" spans="1:37" ht="12.75" customHeight="1">
      <c r="A62" s="43" t="s">
        <v>75</v>
      </c>
      <c r="B62" s="9">
        <v>4</v>
      </c>
      <c r="C62" s="9"/>
      <c r="D62" s="9"/>
      <c r="E62" s="9"/>
      <c r="F62" s="9"/>
      <c r="G62" s="9"/>
      <c r="H62" s="9">
        <v>1</v>
      </c>
      <c r="I62" s="9"/>
      <c r="J62" s="9"/>
      <c r="K62" s="9"/>
      <c r="L62" s="9"/>
      <c r="M62" s="9"/>
      <c r="N62" s="3"/>
      <c r="O62" s="9"/>
      <c r="P62" s="9"/>
      <c r="Q62" s="9"/>
      <c r="R62" s="9"/>
      <c r="S62" s="9"/>
      <c r="T62" s="9">
        <v>1</v>
      </c>
      <c r="U62" s="9"/>
      <c r="V62" s="9">
        <v>1</v>
      </c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0">
        <f t="shared" si="0"/>
        <v>7</v>
      </c>
      <c r="AH62" s="11">
        <f>SUM(AG62+'april-15'!AH40)</f>
        <v>9</v>
      </c>
      <c r="AI62" s="12"/>
      <c r="AK62" s="6"/>
    </row>
    <row r="63" spans="1:37" ht="12.75" customHeight="1">
      <c r="A63" s="43" t="s">
        <v>76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0">
        <f t="shared" si="0"/>
        <v>0</v>
      </c>
      <c r="AH63" s="11">
        <f>SUM(AG63+'april-15'!AH41)</f>
        <v>4</v>
      </c>
      <c r="AI63" s="12"/>
      <c r="AK63" s="6"/>
    </row>
    <row r="64" spans="1:37" ht="12.75" customHeight="1">
      <c r="A64" s="43" t="s">
        <v>59</v>
      </c>
      <c r="B64" s="9">
        <v>3</v>
      </c>
      <c r="C64" s="9">
        <v>4</v>
      </c>
      <c r="D64" s="9">
        <v>1</v>
      </c>
      <c r="E64" s="9"/>
      <c r="F64" s="9"/>
      <c r="G64" s="9"/>
      <c r="H64" s="9"/>
      <c r="I64" s="9"/>
      <c r="J64" s="9">
        <v>2</v>
      </c>
      <c r="K64" s="9"/>
      <c r="L64" s="9"/>
      <c r="M64" s="9">
        <v>2</v>
      </c>
      <c r="N64" s="3"/>
      <c r="O64" s="9">
        <v>1</v>
      </c>
      <c r="P64" s="9">
        <v>4</v>
      </c>
      <c r="Q64" s="9"/>
      <c r="R64" s="9"/>
      <c r="S64" s="9">
        <v>1</v>
      </c>
      <c r="T64" s="9"/>
      <c r="U64" s="9"/>
      <c r="V64" s="9">
        <v>1</v>
      </c>
      <c r="W64" s="9">
        <v>6</v>
      </c>
      <c r="X64" s="9"/>
      <c r="Y64" s="9"/>
      <c r="Z64" s="9"/>
      <c r="AA64" s="9"/>
      <c r="AB64" s="9"/>
      <c r="AC64" s="9"/>
      <c r="AD64" s="9"/>
      <c r="AE64" s="9"/>
      <c r="AF64" s="9"/>
      <c r="AG64" s="10">
        <f t="shared" si="0"/>
        <v>25</v>
      </c>
      <c r="AH64" s="11">
        <f>SUM(AG64+'april-15'!AH42)</f>
        <v>33</v>
      </c>
      <c r="AI64" s="12"/>
      <c r="AK64" s="6"/>
    </row>
    <row r="65" spans="1:37" ht="12.75" customHeight="1">
      <c r="A65" s="7" t="s">
        <v>98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9"/>
      <c r="P65" s="9"/>
      <c r="Q65" s="9"/>
      <c r="R65" s="9"/>
      <c r="S65" s="9"/>
      <c r="T65" s="9"/>
      <c r="U65" s="9"/>
      <c r="V65" s="9"/>
      <c r="W65" s="9"/>
      <c r="X65" s="9"/>
      <c r="Y65" s="8">
        <v>1</v>
      </c>
      <c r="Z65" s="9"/>
      <c r="AA65" s="9"/>
      <c r="AB65" s="9"/>
      <c r="AC65" s="9"/>
      <c r="AD65" s="9"/>
      <c r="AE65" s="9">
        <v>1</v>
      </c>
      <c r="AF65" s="9"/>
      <c r="AG65" s="10">
        <f t="shared" si="0"/>
        <v>2</v>
      </c>
      <c r="AH65" s="11">
        <f>SUM(AG65)</f>
        <v>2</v>
      </c>
      <c r="AI65" s="12"/>
      <c r="AK65" s="6"/>
    </row>
    <row r="66" spans="1:37" ht="12.75" customHeight="1">
      <c r="A66" s="43" t="s">
        <v>23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0">
        <f t="shared" si="0"/>
        <v>0</v>
      </c>
      <c r="AH66" s="11">
        <f>SUM(AG66+'april-15'!AH43)</f>
        <v>3</v>
      </c>
      <c r="AI66" s="12"/>
      <c r="AK66" s="6"/>
    </row>
    <row r="67" spans="1:37" ht="12.75" customHeight="1">
      <c r="A67" s="43" t="s">
        <v>24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3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10">
        <f t="shared" si="0"/>
        <v>0</v>
      </c>
      <c r="AH67" s="11">
        <f>SUM(AG67+'april-15'!AH44)</f>
        <v>5</v>
      </c>
      <c r="AI67" s="12"/>
      <c r="AK67" s="6"/>
    </row>
    <row r="68" spans="1:37" ht="12.75" customHeight="1">
      <c r="A68" s="43" t="s">
        <v>25</v>
      </c>
      <c r="B68" s="9">
        <v>1</v>
      </c>
      <c r="C68" s="9">
        <v>1</v>
      </c>
      <c r="D68" s="9">
        <v>1</v>
      </c>
      <c r="E68" s="9"/>
      <c r="F68" s="9">
        <v>1</v>
      </c>
      <c r="G68" s="9" t="s">
        <v>7</v>
      </c>
      <c r="H68" s="9" t="s">
        <v>7</v>
      </c>
      <c r="I68" s="9"/>
      <c r="J68" s="9"/>
      <c r="K68" s="9">
        <v>1</v>
      </c>
      <c r="L68" s="9"/>
      <c r="M68" s="9"/>
      <c r="N68" s="3"/>
      <c r="O68" s="9">
        <v>1</v>
      </c>
      <c r="P68" s="9">
        <v>2</v>
      </c>
      <c r="Q68" s="9">
        <v>1</v>
      </c>
      <c r="R68" s="9"/>
      <c r="S68" s="9">
        <v>1</v>
      </c>
      <c r="T68" s="9"/>
      <c r="U68" s="9">
        <v>1</v>
      </c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10">
        <f t="shared" si="0"/>
        <v>11</v>
      </c>
      <c r="AH68" s="11">
        <f>SUM(AG68+'april-15'!AH45)</f>
        <v>28</v>
      </c>
      <c r="AI68" s="12"/>
      <c r="AK68" s="6"/>
    </row>
    <row r="69" spans="1:37" ht="12.75" customHeight="1">
      <c r="A69" s="14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7"/>
      <c r="AG69" s="10">
        <f t="shared" ref="AG69:AH69" si="7">SUM(AG2:AG68)</f>
        <v>819</v>
      </c>
      <c r="AH69" s="18">
        <f t="shared" si="7"/>
        <v>4265</v>
      </c>
      <c r="AK69" s="6"/>
    </row>
    <row r="70" spans="1:37" ht="27" customHeight="1">
      <c r="A70" s="49" t="s">
        <v>26</v>
      </c>
      <c r="B70" s="19">
        <f t="shared" ref="B70:AF70" si="8">SUM(B2:B68)</f>
        <v>74</v>
      </c>
      <c r="C70" s="19">
        <f t="shared" si="8"/>
        <v>22</v>
      </c>
      <c r="D70" s="19">
        <f t="shared" si="8"/>
        <v>41</v>
      </c>
      <c r="E70" s="19">
        <f t="shared" si="8"/>
        <v>11</v>
      </c>
      <c r="F70" s="19">
        <f t="shared" si="8"/>
        <v>134</v>
      </c>
      <c r="G70" s="19">
        <f t="shared" si="8"/>
        <v>28</v>
      </c>
      <c r="H70" s="19">
        <f t="shared" si="8"/>
        <v>11</v>
      </c>
      <c r="I70" s="19">
        <f t="shared" si="8"/>
        <v>4</v>
      </c>
      <c r="J70" s="19">
        <f t="shared" si="8"/>
        <v>25</v>
      </c>
      <c r="K70" s="19">
        <f t="shared" si="8"/>
        <v>46</v>
      </c>
      <c r="L70" s="19">
        <f t="shared" si="8"/>
        <v>4</v>
      </c>
      <c r="M70" s="19">
        <f t="shared" si="8"/>
        <v>26</v>
      </c>
      <c r="N70" s="19">
        <f t="shared" si="8"/>
        <v>0</v>
      </c>
      <c r="O70" s="19">
        <f t="shared" si="8"/>
        <v>15</v>
      </c>
      <c r="P70" s="19">
        <f t="shared" si="8"/>
        <v>30</v>
      </c>
      <c r="Q70" s="19">
        <f t="shared" si="8"/>
        <v>36</v>
      </c>
      <c r="R70" s="19">
        <f t="shared" si="8"/>
        <v>11</v>
      </c>
      <c r="S70" s="19">
        <f t="shared" si="8"/>
        <v>18</v>
      </c>
      <c r="T70" s="19">
        <f t="shared" si="8"/>
        <v>45</v>
      </c>
      <c r="U70" s="19">
        <f t="shared" si="8"/>
        <v>71</v>
      </c>
      <c r="V70" s="19">
        <f t="shared" si="8"/>
        <v>27</v>
      </c>
      <c r="W70" s="19">
        <f t="shared" si="8"/>
        <v>39</v>
      </c>
      <c r="X70" s="19">
        <f t="shared" si="8"/>
        <v>3</v>
      </c>
      <c r="Y70" s="19">
        <f t="shared" si="8"/>
        <v>3</v>
      </c>
      <c r="Z70" s="19">
        <f t="shared" si="8"/>
        <v>27</v>
      </c>
      <c r="AA70" s="19">
        <f t="shared" si="8"/>
        <v>7</v>
      </c>
      <c r="AB70" s="19">
        <f t="shared" si="8"/>
        <v>2</v>
      </c>
      <c r="AC70" s="19">
        <f t="shared" si="8"/>
        <v>11</v>
      </c>
      <c r="AD70" s="19">
        <f t="shared" si="8"/>
        <v>5</v>
      </c>
      <c r="AE70" s="19">
        <f t="shared" si="8"/>
        <v>37</v>
      </c>
      <c r="AF70" s="19">
        <f t="shared" si="8"/>
        <v>6</v>
      </c>
      <c r="AG70" s="20"/>
      <c r="AH70" s="31"/>
      <c r="AK70" s="6"/>
    </row>
    <row r="71" spans="1:37" ht="27" customHeight="1">
      <c r="A71" s="21" t="s">
        <v>27</v>
      </c>
      <c r="B71" s="22">
        <f t="shared" ref="B71:AF71" si="9">COUNT(B2:B68)</f>
        <v>13</v>
      </c>
      <c r="C71" s="22">
        <f t="shared" si="9"/>
        <v>9</v>
      </c>
      <c r="D71" s="22">
        <f t="shared" si="9"/>
        <v>7</v>
      </c>
      <c r="E71" s="22">
        <f t="shared" si="9"/>
        <v>5</v>
      </c>
      <c r="F71" s="22">
        <f t="shared" si="9"/>
        <v>14</v>
      </c>
      <c r="G71" s="22">
        <f t="shared" si="9"/>
        <v>12</v>
      </c>
      <c r="H71" s="22">
        <f t="shared" si="9"/>
        <v>7</v>
      </c>
      <c r="I71" s="22">
        <f t="shared" si="9"/>
        <v>3</v>
      </c>
      <c r="J71" s="22">
        <f t="shared" si="9"/>
        <v>9</v>
      </c>
      <c r="K71" s="22">
        <f t="shared" si="9"/>
        <v>14</v>
      </c>
      <c r="L71" s="22">
        <f t="shared" si="9"/>
        <v>3</v>
      </c>
      <c r="M71" s="22">
        <f t="shared" si="9"/>
        <v>12</v>
      </c>
      <c r="N71" s="22">
        <f t="shared" si="9"/>
        <v>0</v>
      </c>
      <c r="O71" s="22">
        <f t="shared" si="9"/>
        <v>9</v>
      </c>
      <c r="P71" s="22">
        <f t="shared" si="9"/>
        <v>9</v>
      </c>
      <c r="Q71" s="22">
        <f t="shared" si="9"/>
        <v>7</v>
      </c>
      <c r="R71" s="22">
        <f t="shared" si="9"/>
        <v>4</v>
      </c>
      <c r="S71" s="22">
        <f t="shared" si="9"/>
        <v>12</v>
      </c>
      <c r="T71" s="22">
        <f t="shared" si="9"/>
        <v>10</v>
      </c>
      <c r="U71" s="22">
        <f t="shared" si="9"/>
        <v>13</v>
      </c>
      <c r="V71" s="22">
        <f t="shared" si="9"/>
        <v>16</v>
      </c>
      <c r="W71" s="22">
        <f t="shared" si="9"/>
        <v>16</v>
      </c>
      <c r="X71" s="22">
        <f t="shared" si="9"/>
        <v>3</v>
      </c>
      <c r="Y71" s="22">
        <f t="shared" si="9"/>
        <v>3</v>
      </c>
      <c r="Z71" s="22">
        <f t="shared" si="9"/>
        <v>15</v>
      </c>
      <c r="AA71" s="22">
        <f t="shared" si="9"/>
        <v>6</v>
      </c>
      <c r="AB71" s="22">
        <f t="shared" si="9"/>
        <v>2</v>
      </c>
      <c r="AC71" s="22">
        <f t="shared" si="9"/>
        <v>9</v>
      </c>
      <c r="AD71" s="22">
        <f t="shared" si="9"/>
        <v>4</v>
      </c>
      <c r="AE71" s="22">
        <f t="shared" si="9"/>
        <v>11</v>
      </c>
      <c r="AF71" s="22">
        <f t="shared" si="9"/>
        <v>5</v>
      </c>
      <c r="AG71" s="31"/>
      <c r="AH71" s="31"/>
      <c r="AK71" s="6"/>
    </row>
    <row r="72" spans="1:37" ht="27" customHeight="1">
      <c r="A72" s="23" t="s">
        <v>28</v>
      </c>
      <c r="B72" s="24">
        <f>B70</f>
        <v>74</v>
      </c>
      <c r="C72" s="25">
        <f t="shared" ref="C72:AF72" si="10">SUM(C70+B72)</f>
        <v>96</v>
      </c>
      <c r="D72" s="25">
        <f t="shared" si="10"/>
        <v>137</v>
      </c>
      <c r="E72" s="25">
        <f t="shared" si="10"/>
        <v>148</v>
      </c>
      <c r="F72" s="25">
        <f t="shared" si="10"/>
        <v>282</v>
      </c>
      <c r="G72" s="25">
        <f t="shared" si="10"/>
        <v>310</v>
      </c>
      <c r="H72" s="25">
        <f t="shared" si="10"/>
        <v>321</v>
      </c>
      <c r="I72" s="25">
        <f t="shared" si="10"/>
        <v>325</v>
      </c>
      <c r="J72" s="25">
        <f t="shared" si="10"/>
        <v>350</v>
      </c>
      <c r="K72" s="25">
        <f t="shared" si="10"/>
        <v>396</v>
      </c>
      <c r="L72" s="25">
        <f t="shared" si="10"/>
        <v>400</v>
      </c>
      <c r="M72" s="25">
        <f t="shared" si="10"/>
        <v>426</v>
      </c>
      <c r="N72" s="25">
        <f t="shared" si="10"/>
        <v>426</v>
      </c>
      <c r="O72" s="25">
        <f t="shared" si="10"/>
        <v>441</v>
      </c>
      <c r="P72" s="25">
        <f t="shared" si="10"/>
        <v>471</v>
      </c>
      <c r="Q72" s="25">
        <f t="shared" si="10"/>
        <v>507</v>
      </c>
      <c r="R72" s="25">
        <f t="shared" si="10"/>
        <v>518</v>
      </c>
      <c r="S72" s="25">
        <f t="shared" si="10"/>
        <v>536</v>
      </c>
      <c r="T72" s="25">
        <f t="shared" si="10"/>
        <v>581</v>
      </c>
      <c r="U72" s="25">
        <f t="shared" si="10"/>
        <v>652</v>
      </c>
      <c r="V72" s="25">
        <f t="shared" si="10"/>
        <v>679</v>
      </c>
      <c r="W72" s="25">
        <f t="shared" si="10"/>
        <v>718</v>
      </c>
      <c r="X72" s="25">
        <f t="shared" si="10"/>
        <v>721</v>
      </c>
      <c r="Y72" s="25">
        <f t="shared" si="10"/>
        <v>724</v>
      </c>
      <c r="Z72" s="25">
        <f t="shared" si="10"/>
        <v>751</v>
      </c>
      <c r="AA72" s="25">
        <f t="shared" si="10"/>
        <v>758</v>
      </c>
      <c r="AB72" s="25">
        <f t="shared" si="10"/>
        <v>760</v>
      </c>
      <c r="AC72" s="25">
        <f t="shared" si="10"/>
        <v>771</v>
      </c>
      <c r="AD72" s="25">
        <f t="shared" si="10"/>
        <v>776</v>
      </c>
      <c r="AE72" s="25">
        <f t="shared" si="10"/>
        <v>813</v>
      </c>
      <c r="AF72" s="25">
        <f t="shared" si="10"/>
        <v>819</v>
      </c>
      <c r="AG72" s="26">
        <f>SUM(B70:AF70)</f>
        <v>819</v>
      </c>
      <c r="AH72" s="31"/>
      <c r="AI72" s="27" t="s">
        <v>29</v>
      </c>
      <c r="AK72" s="6"/>
    </row>
    <row r="73" spans="1:37" ht="27" customHeight="1">
      <c r="A73" s="28" t="s">
        <v>30</v>
      </c>
      <c r="B73" s="29">
        <f>SUM(B72+'april-15'!AG50)</f>
        <v>3520</v>
      </c>
      <c r="C73" s="29">
        <f t="shared" ref="C73:AG73" si="11">SUM(C70+B73)</f>
        <v>3542</v>
      </c>
      <c r="D73" s="29">
        <f t="shared" si="11"/>
        <v>3583</v>
      </c>
      <c r="E73" s="29">
        <f t="shared" si="11"/>
        <v>3594</v>
      </c>
      <c r="F73" s="29">
        <f t="shared" si="11"/>
        <v>3728</v>
      </c>
      <c r="G73" s="29">
        <f t="shared" si="11"/>
        <v>3756</v>
      </c>
      <c r="H73" s="29">
        <f t="shared" si="11"/>
        <v>3767</v>
      </c>
      <c r="I73" s="29">
        <f t="shared" si="11"/>
        <v>3771</v>
      </c>
      <c r="J73" s="29">
        <f t="shared" si="11"/>
        <v>3796</v>
      </c>
      <c r="K73" s="29">
        <f t="shared" si="11"/>
        <v>3842</v>
      </c>
      <c r="L73" s="29">
        <f t="shared" si="11"/>
        <v>3846</v>
      </c>
      <c r="M73" s="29">
        <f t="shared" si="11"/>
        <v>3872</v>
      </c>
      <c r="N73" s="29">
        <f t="shared" si="11"/>
        <v>3872</v>
      </c>
      <c r="O73" s="29">
        <f t="shared" si="11"/>
        <v>3887</v>
      </c>
      <c r="P73" s="29">
        <f t="shared" si="11"/>
        <v>3917</v>
      </c>
      <c r="Q73" s="29">
        <f t="shared" si="11"/>
        <v>3953</v>
      </c>
      <c r="R73" s="29">
        <f t="shared" si="11"/>
        <v>3964</v>
      </c>
      <c r="S73" s="29">
        <f t="shared" si="11"/>
        <v>3982</v>
      </c>
      <c r="T73" s="29">
        <f t="shared" si="11"/>
        <v>4027</v>
      </c>
      <c r="U73" s="29">
        <f t="shared" si="11"/>
        <v>4098</v>
      </c>
      <c r="V73" s="29">
        <f t="shared" si="11"/>
        <v>4125</v>
      </c>
      <c r="W73" s="29">
        <f t="shared" si="11"/>
        <v>4164</v>
      </c>
      <c r="X73" s="29">
        <f t="shared" si="11"/>
        <v>4167</v>
      </c>
      <c r="Y73" s="29">
        <f t="shared" si="11"/>
        <v>4170</v>
      </c>
      <c r="Z73" s="29">
        <f t="shared" si="11"/>
        <v>4197</v>
      </c>
      <c r="AA73" s="29">
        <f t="shared" si="11"/>
        <v>4204</v>
      </c>
      <c r="AB73" s="29">
        <f t="shared" si="11"/>
        <v>4206</v>
      </c>
      <c r="AC73" s="29">
        <f t="shared" si="11"/>
        <v>4217</v>
      </c>
      <c r="AD73" s="29">
        <f t="shared" si="11"/>
        <v>4222</v>
      </c>
      <c r="AE73" s="29">
        <f t="shared" si="11"/>
        <v>4259</v>
      </c>
      <c r="AF73" s="44">
        <f t="shared" si="11"/>
        <v>4265</v>
      </c>
      <c r="AG73" s="45">
        <f t="shared" si="11"/>
        <v>4265</v>
      </c>
      <c r="AH73" s="31" t="s">
        <v>99</v>
      </c>
      <c r="AI73" s="32">
        <f>SUM(AG73+293382)</f>
        <v>297647</v>
      </c>
      <c r="AK73" s="6"/>
    </row>
    <row r="74" spans="1:37" ht="12.75" customHeight="1">
      <c r="A74" s="33" t="s">
        <v>32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34"/>
      <c r="AH74" s="31"/>
      <c r="AK74" s="6"/>
    </row>
    <row r="75" spans="1:37" ht="12.75" customHeight="1">
      <c r="A75" s="35">
        <f>COUNT(AH2:AH68)</f>
        <v>67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4"/>
      <c r="AH75" s="31"/>
      <c r="AK75" s="6"/>
    </row>
  </sheetData>
  <pageMargins left="0" right="0" top="0" bottom="0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80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7.28515625" defaultRowHeight="15" customHeight="1"/>
  <cols>
    <col min="1" max="1" width="26.5703125" customWidth="1"/>
    <col min="2" max="32" width="4" customWidth="1"/>
    <col min="33" max="33" width="10.85546875" customWidth="1"/>
    <col min="34" max="34" width="11.28515625" customWidth="1"/>
    <col min="35" max="35" width="20.5703125" customWidth="1"/>
    <col min="36" max="37" width="8.85546875" customWidth="1"/>
  </cols>
  <sheetData>
    <row r="1" spans="1:37" ht="13.5" customHeight="1">
      <c r="A1" s="1" t="s">
        <v>100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3">
        <v>9</v>
      </c>
      <c r="K1" s="2">
        <v>10</v>
      </c>
      <c r="L1" s="2">
        <v>11</v>
      </c>
      <c r="M1" s="3">
        <v>12</v>
      </c>
      <c r="N1" s="2">
        <v>13</v>
      </c>
      <c r="O1" s="3">
        <v>14</v>
      </c>
      <c r="P1" s="3">
        <v>15</v>
      </c>
      <c r="Q1" s="2">
        <v>16</v>
      </c>
      <c r="R1" s="2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2">
        <v>23</v>
      </c>
      <c r="Y1" s="3">
        <v>24</v>
      </c>
      <c r="Z1" s="2">
        <v>25</v>
      </c>
      <c r="AA1" s="2">
        <v>26</v>
      </c>
      <c r="AB1" s="3">
        <v>27</v>
      </c>
      <c r="AC1" s="2">
        <v>28</v>
      </c>
      <c r="AD1" s="2">
        <v>29</v>
      </c>
      <c r="AE1" s="3">
        <v>30</v>
      </c>
      <c r="AF1" s="2"/>
      <c r="AG1" s="4" t="s">
        <v>1</v>
      </c>
      <c r="AH1" s="5" t="s">
        <v>2</v>
      </c>
      <c r="AK1" s="6"/>
    </row>
    <row r="2" spans="1:37" ht="12.75" customHeight="1">
      <c r="A2" s="43" t="s">
        <v>77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3"/>
      <c r="Q2" s="9"/>
      <c r="R2" s="9"/>
      <c r="S2" s="3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>
        <f t="shared" ref="AG2:AG73" si="0">SUM(B2:AF2)</f>
        <v>0</v>
      </c>
      <c r="AH2" s="11">
        <f>SUM(AG2+'maj-15'!AH2)</f>
        <v>1</v>
      </c>
      <c r="AI2" s="12"/>
      <c r="AK2" s="6"/>
    </row>
    <row r="3" spans="1:37" ht="12.75" customHeight="1">
      <c r="A3" s="43" t="s">
        <v>78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3"/>
      <c r="Q3" s="9"/>
      <c r="R3" s="9"/>
      <c r="S3" s="3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>
        <f t="shared" si="0"/>
        <v>0</v>
      </c>
      <c r="AH3" s="11">
        <f>SUM(AG3+'maj-15'!AH3)</f>
        <v>1</v>
      </c>
      <c r="AI3" s="12"/>
      <c r="AK3" s="6"/>
    </row>
    <row r="4" spans="1:37" ht="12.75" customHeight="1">
      <c r="A4" s="43" t="s">
        <v>79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3"/>
      <c r="Q4" s="9"/>
      <c r="R4" s="9"/>
      <c r="S4" s="3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0">
        <f t="shared" si="0"/>
        <v>0</v>
      </c>
      <c r="AH4" s="11">
        <f>SUM(AG4+'maj-15'!AH4)</f>
        <v>1</v>
      </c>
      <c r="AI4" s="12"/>
      <c r="AK4" s="6"/>
    </row>
    <row r="5" spans="1:37" ht="12.75" customHeight="1">
      <c r="A5" s="43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3"/>
      <c r="Q5" s="9"/>
      <c r="R5" s="9"/>
      <c r="S5" s="3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0">
        <f t="shared" si="0"/>
        <v>0</v>
      </c>
      <c r="AH5" s="11">
        <f>SUM(AG5+'maj-15'!AH5)</f>
        <v>1</v>
      </c>
      <c r="AI5" s="12"/>
      <c r="AK5" s="6"/>
    </row>
    <row r="6" spans="1:37" ht="12.75" customHeight="1">
      <c r="A6" s="43" t="s">
        <v>63</v>
      </c>
      <c r="B6" s="9"/>
      <c r="C6" s="9"/>
      <c r="D6" s="9"/>
      <c r="E6" s="9"/>
      <c r="F6" s="9"/>
      <c r="G6" s="9"/>
      <c r="H6" s="9"/>
      <c r="I6" s="9"/>
      <c r="J6" s="9"/>
      <c r="K6" s="9">
        <v>2</v>
      </c>
      <c r="L6" s="9"/>
      <c r="M6" s="9"/>
      <c r="N6" s="9"/>
      <c r="O6" s="9"/>
      <c r="P6" s="3"/>
      <c r="Q6" s="9"/>
      <c r="R6" s="9"/>
      <c r="S6" s="3"/>
      <c r="T6" s="9"/>
      <c r="U6" s="9"/>
      <c r="V6" s="9"/>
      <c r="W6" s="9">
        <v>2</v>
      </c>
      <c r="X6" s="9"/>
      <c r="Y6" s="9"/>
      <c r="Z6" s="9"/>
      <c r="AA6" s="9"/>
      <c r="AB6" s="9"/>
      <c r="AC6" s="9"/>
      <c r="AD6" s="9"/>
      <c r="AE6" s="9"/>
      <c r="AF6" s="9"/>
      <c r="AG6" s="10">
        <f t="shared" si="0"/>
        <v>4</v>
      </c>
      <c r="AH6" s="11">
        <f>SUM(AG6+'maj-15'!AH6)</f>
        <v>8</v>
      </c>
      <c r="AI6" s="12"/>
      <c r="AK6" s="6"/>
    </row>
    <row r="7" spans="1:37" ht="12.75" customHeight="1">
      <c r="A7" s="43" t="s">
        <v>64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3"/>
      <c r="Q7" s="9"/>
      <c r="R7" s="9"/>
      <c r="S7" s="3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>
        <f t="shared" si="0"/>
        <v>0</v>
      </c>
      <c r="AH7" s="11">
        <f>SUM(AG7+'maj-15'!AH7)</f>
        <v>8</v>
      </c>
      <c r="AI7" s="12"/>
      <c r="AK7" s="6"/>
    </row>
    <row r="8" spans="1:37" ht="12.75" customHeight="1">
      <c r="A8" s="43" t="s">
        <v>4</v>
      </c>
      <c r="B8" s="9">
        <v>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3"/>
      <c r="Q8" s="9"/>
      <c r="R8" s="9"/>
      <c r="S8" s="3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>
        <f t="shared" si="0"/>
        <v>1</v>
      </c>
      <c r="AH8" s="11">
        <f>SUM(AG8+'maj-15'!AH8)</f>
        <v>128</v>
      </c>
      <c r="AI8" s="12"/>
      <c r="AK8" s="6"/>
    </row>
    <row r="9" spans="1:37" ht="12.75" customHeight="1">
      <c r="A9" s="43" t="s">
        <v>47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3"/>
      <c r="Q9" s="9"/>
      <c r="R9" s="9"/>
      <c r="S9" s="3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>
        <f t="shared" si="0"/>
        <v>0</v>
      </c>
      <c r="AH9" s="11">
        <f>SUM(AG9+'maj-15'!AH9)</f>
        <v>6</v>
      </c>
      <c r="AI9" s="12"/>
      <c r="AK9" s="6"/>
    </row>
    <row r="10" spans="1:37" ht="12.75" customHeight="1">
      <c r="A10" s="43" t="s">
        <v>48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3"/>
      <c r="Q10" s="9"/>
      <c r="R10" s="9"/>
      <c r="S10" s="3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>
        <f t="shared" si="0"/>
        <v>0</v>
      </c>
      <c r="AH10" s="11">
        <f>SUM(AG10+'maj-15'!AH10)</f>
        <v>1</v>
      </c>
      <c r="AI10" s="12"/>
      <c r="AK10" s="6"/>
    </row>
    <row r="11" spans="1:37" ht="12.75" customHeight="1">
      <c r="A11" s="43" t="s">
        <v>49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9"/>
      <c r="R11" s="9"/>
      <c r="S11" s="3"/>
      <c r="T11" s="9"/>
      <c r="U11" s="9"/>
      <c r="V11" s="9">
        <v>2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0">
        <f t="shared" si="0"/>
        <v>2</v>
      </c>
      <c r="AH11" s="11">
        <f>SUM(AG11+'maj-15'!AH11)</f>
        <v>12</v>
      </c>
      <c r="AI11" s="12"/>
      <c r="AK11" s="6"/>
    </row>
    <row r="12" spans="1:37" ht="12.75" customHeight="1">
      <c r="A12" s="43" t="s">
        <v>65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9"/>
      <c r="R12" s="9"/>
      <c r="S12" s="3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0">
        <f t="shared" si="0"/>
        <v>0</v>
      </c>
      <c r="AH12" s="11">
        <f>SUM(AG12+'maj-15'!AH12)</f>
        <v>13</v>
      </c>
      <c r="AI12" s="12"/>
      <c r="AK12" s="6"/>
    </row>
    <row r="13" spans="1:37" ht="12.75" customHeight="1">
      <c r="A13" s="43" t="s">
        <v>80</v>
      </c>
      <c r="B13" s="9">
        <v>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3"/>
      <c r="Q13" s="9"/>
      <c r="R13" s="9"/>
      <c r="S13" s="3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0">
        <f t="shared" si="0"/>
        <v>1</v>
      </c>
      <c r="AH13" s="11">
        <f>SUM(AG13+'maj-15'!AH13)</f>
        <v>14</v>
      </c>
      <c r="AI13" s="12"/>
      <c r="AK13" s="6"/>
    </row>
    <row r="14" spans="1:37" ht="12.75" customHeight="1">
      <c r="A14" s="7" t="s">
        <v>101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9"/>
      <c r="R14" s="9"/>
      <c r="S14" s="3"/>
      <c r="T14" s="9"/>
      <c r="U14" s="9"/>
      <c r="V14" s="9"/>
      <c r="W14" s="9"/>
      <c r="X14" s="9"/>
      <c r="Y14" s="9"/>
      <c r="Z14" s="9"/>
      <c r="AA14" s="9"/>
      <c r="AB14" s="9"/>
      <c r="AC14" s="9"/>
      <c r="AD14" s="8">
        <v>8</v>
      </c>
      <c r="AE14" s="9">
        <v>11</v>
      </c>
      <c r="AF14" s="9"/>
      <c r="AG14" s="10">
        <f t="shared" si="0"/>
        <v>19</v>
      </c>
      <c r="AH14" s="11">
        <f t="shared" ref="AH14:AH15" si="1">SUM(AG14)</f>
        <v>19</v>
      </c>
      <c r="AI14" s="12"/>
      <c r="AK14" s="6"/>
    </row>
    <row r="15" spans="1:37" ht="12.75" customHeight="1">
      <c r="A15" s="7" t="s">
        <v>102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3"/>
      <c r="Q15" s="9"/>
      <c r="R15" s="9"/>
      <c r="S15" s="3"/>
      <c r="T15" s="9"/>
      <c r="U15" s="9"/>
      <c r="V15" s="9"/>
      <c r="W15" s="9"/>
      <c r="X15" s="9"/>
      <c r="Y15" s="9"/>
      <c r="Z15" s="9"/>
      <c r="AA15" s="9"/>
      <c r="AB15" s="9"/>
      <c r="AC15" s="8">
        <v>56</v>
      </c>
      <c r="AD15" s="9">
        <v>50</v>
      </c>
      <c r="AE15" s="9"/>
      <c r="AF15" s="9"/>
      <c r="AG15" s="10">
        <f t="shared" si="0"/>
        <v>106</v>
      </c>
      <c r="AH15" s="11">
        <f t="shared" si="1"/>
        <v>106</v>
      </c>
      <c r="AI15" s="12"/>
      <c r="AK15" s="6"/>
    </row>
    <row r="16" spans="1:37" ht="12.75" customHeight="1">
      <c r="A16" s="43" t="s">
        <v>81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9"/>
      <c r="R16" s="9"/>
      <c r="S16" s="3"/>
      <c r="T16" s="9"/>
      <c r="U16" s="9"/>
      <c r="V16" s="9"/>
      <c r="W16" s="9"/>
      <c r="X16" s="9"/>
      <c r="Y16" s="9"/>
      <c r="Z16" s="9"/>
      <c r="AA16" s="9"/>
      <c r="AB16" s="9"/>
      <c r="AC16" s="9">
        <v>5</v>
      </c>
      <c r="AD16" s="9"/>
      <c r="AE16" s="9"/>
      <c r="AF16" s="9"/>
      <c r="AG16" s="10">
        <f t="shared" si="0"/>
        <v>5</v>
      </c>
      <c r="AH16" s="11">
        <f>SUM(AG16+'maj-15'!AH14)</f>
        <v>7</v>
      </c>
      <c r="AI16" s="12"/>
      <c r="AK16" s="6"/>
    </row>
    <row r="17" spans="1:37" ht="12.75" customHeight="1">
      <c r="A17" s="7" t="s">
        <v>103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3"/>
      <c r="Q17" s="9"/>
      <c r="R17" s="9"/>
      <c r="S17" s="3"/>
      <c r="T17" s="9"/>
      <c r="U17" s="9"/>
      <c r="V17" s="9"/>
      <c r="W17" s="9"/>
      <c r="X17" s="9"/>
      <c r="Y17" s="9"/>
      <c r="Z17" s="8">
        <v>1</v>
      </c>
      <c r="AA17" s="9"/>
      <c r="AB17" s="9"/>
      <c r="AC17" s="9"/>
      <c r="AD17" s="9"/>
      <c r="AE17" s="9"/>
      <c r="AF17" s="9"/>
      <c r="AG17" s="10">
        <f t="shared" si="0"/>
        <v>1</v>
      </c>
      <c r="AH17" s="11">
        <f t="shared" ref="AH17:AH18" si="2">SUM(AG17)</f>
        <v>1</v>
      </c>
      <c r="AI17" s="12"/>
      <c r="AK17" s="6"/>
    </row>
    <row r="18" spans="1:37" ht="12.75" customHeight="1">
      <c r="A18" s="7" t="s">
        <v>104</v>
      </c>
      <c r="B18" s="9"/>
      <c r="C18" s="9"/>
      <c r="D18" s="9"/>
      <c r="E18" s="9"/>
      <c r="F18" s="9"/>
      <c r="G18" s="9"/>
      <c r="H18" s="9"/>
      <c r="I18" s="9"/>
      <c r="J18" s="8">
        <v>16</v>
      </c>
      <c r="K18" s="9"/>
      <c r="L18" s="9">
        <v>3</v>
      </c>
      <c r="M18" s="9"/>
      <c r="N18" s="9"/>
      <c r="O18" s="9"/>
      <c r="P18" s="3"/>
      <c r="Q18" s="9"/>
      <c r="R18" s="9"/>
      <c r="S18" s="3"/>
      <c r="T18" s="9"/>
      <c r="U18" s="9"/>
      <c r="V18" s="9"/>
      <c r="W18" s="9">
        <v>3</v>
      </c>
      <c r="X18" s="9"/>
      <c r="Y18" s="9"/>
      <c r="Z18" s="9"/>
      <c r="AA18" s="9"/>
      <c r="AB18" s="9"/>
      <c r="AC18" s="9"/>
      <c r="AD18" s="9"/>
      <c r="AE18" s="9">
        <v>4</v>
      </c>
      <c r="AF18" s="9"/>
      <c r="AG18" s="10">
        <f t="shared" si="0"/>
        <v>26</v>
      </c>
      <c r="AH18" s="11">
        <f t="shared" si="2"/>
        <v>26</v>
      </c>
      <c r="AI18" s="12"/>
      <c r="AK18" s="6"/>
    </row>
    <row r="19" spans="1:37" ht="12.75" customHeight="1">
      <c r="A19" s="43" t="s">
        <v>82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3"/>
      <c r="Q19" s="9"/>
      <c r="R19" s="9"/>
      <c r="S19" s="3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">
        <f t="shared" si="0"/>
        <v>0</v>
      </c>
      <c r="AH19" s="11">
        <f>SUM(AG19+'maj-15'!AH15)</f>
        <v>1</v>
      </c>
      <c r="AI19" s="12"/>
      <c r="AK19" s="6"/>
    </row>
    <row r="20" spans="1:37" ht="12.75" customHeight="1">
      <c r="A20" s="7" t="s">
        <v>105</v>
      </c>
      <c r="B20" s="9"/>
      <c r="C20" s="9"/>
      <c r="D20" s="9"/>
      <c r="E20" s="9"/>
      <c r="F20" s="9"/>
      <c r="G20" s="9"/>
      <c r="H20" s="9"/>
      <c r="I20" s="8">
        <v>6</v>
      </c>
      <c r="J20" s="9"/>
      <c r="K20" s="9"/>
      <c r="L20" s="9">
        <v>10</v>
      </c>
      <c r="M20" s="9">
        <v>5</v>
      </c>
      <c r="N20" s="9"/>
      <c r="O20" s="9"/>
      <c r="P20" s="3"/>
      <c r="Q20" s="9"/>
      <c r="R20" s="9"/>
      <c r="S20" s="3"/>
      <c r="T20" s="9">
        <v>3</v>
      </c>
      <c r="U20" s="9">
        <v>32</v>
      </c>
      <c r="V20" s="9"/>
      <c r="W20" s="9"/>
      <c r="X20" s="9">
        <v>36</v>
      </c>
      <c r="Y20" s="9">
        <v>22</v>
      </c>
      <c r="Z20" s="9">
        <v>13</v>
      </c>
      <c r="AA20" s="9"/>
      <c r="AB20" s="9"/>
      <c r="AC20" s="9"/>
      <c r="AD20" s="9"/>
      <c r="AE20" s="9">
        <v>1</v>
      </c>
      <c r="AF20" s="9"/>
      <c r="AG20" s="10">
        <f t="shared" si="0"/>
        <v>128</v>
      </c>
      <c r="AH20" s="11">
        <f>SUM(AG20)</f>
        <v>128</v>
      </c>
      <c r="AI20" s="12"/>
      <c r="AK20" s="6"/>
    </row>
    <row r="21" spans="1:37" ht="12.75" customHeight="1">
      <c r="A21" s="43" t="s">
        <v>66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3"/>
      <c r="Q21" s="9"/>
      <c r="R21" s="9"/>
      <c r="S21" s="3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">
        <f t="shared" si="0"/>
        <v>0</v>
      </c>
      <c r="AH21" s="11">
        <f>SUM(AG21+'maj-15'!AH16)</f>
        <v>1</v>
      </c>
      <c r="AI21" s="12"/>
      <c r="AK21" s="6"/>
    </row>
    <row r="22" spans="1:37" ht="12.75" customHeight="1">
      <c r="A22" s="43" t="s">
        <v>51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3"/>
      <c r="Q22" s="9"/>
      <c r="R22" s="9"/>
      <c r="S22" s="3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">
        <f t="shared" si="0"/>
        <v>0</v>
      </c>
      <c r="AH22" s="11">
        <f>SUM(AG22+'maj-15'!AH17)</f>
        <v>1</v>
      </c>
      <c r="AI22" s="12"/>
      <c r="AK22" s="6"/>
    </row>
    <row r="23" spans="1:37" ht="12.75" customHeight="1">
      <c r="A23" s="43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3"/>
      <c r="Q23" s="9"/>
      <c r="R23" s="9"/>
      <c r="S23" s="3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0">
        <f t="shared" si="0"/>
        <v>0</v>
      </c>
      <c r="AH23" s="11">
        <f>SUM(AG23+'maj-15'!AH18)</f>
        <v>1</v>
      </c>
      <c r="AI23" s="12"/>
      <c r="AK23" s="6"/>
    </row>
    <row r="24" spans="1:37" ht="12.75" customHeight="1">
      <c r="A24" s="43" t="s">
        <v>83</v>
      </c>
      <c r="B24" s="9"/>
      <c r="C24" s="9"/>
      <c r="D24" s="9"/>
      <c r="E24" s="9"/>
      <c r="F24" s="9">
        <v>1</v>
      </c>
      <c r="G24" s="9"/>
      <c r="H24" s="9"/>
      <c r="I24" s="9"/>
      <c r="J24" s="9"/>
      <c r="K24" s="9"/>
      <c r="L24" s="9"/>
      <c r="M24" s="9">
        <v>1</v>
      </c>
      <c r="N24" s="9"/>
      <c r="O24" s="9"/>
      <c r="P24" s="3"/>
      <c r="Q24" s="9"/>
      <c r="R24" s="9"/>
      <c r="S24" s="3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>
        <f t="shared" si="0"/>
        <v>2</v>
      </c>
      <c r="AH24" s="11">
        <f>SUM(AG24+'maj-15'!AH19)</f>
        <v>5</v>
      </c>
      <c r="AI24" s="12"/>
      <c r="AK24" s="6"/>
    </row>
    <row r="25" spans="1:37" ht="12.75" customHeight="1">
      <c r="A25" s="43" t="s">
        <v>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9"/>
      <c r="R25" s="9"/>
      <c r="S25" s="3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>
        <v>1</v>
      </c>
      <c r="AE25" s="9"/>
      <c r="AF25" s="9"/>
      <c r="AG25" s="10">
        <f t="shared" si="0"/>
        <v>1</v>
      </c>
      <c r="AH25" s="11">
        <f>SUM(AG25+'maj-15'!AH20)</f>
        <v>2</v>
      </c>
      <c r="AI25" s="12"/>
      <c r="AK25" s="6"/>
    </row>
    <row r="26" spans="1:37" ht="12.75" customHeight="1">
      <c r="A26" s="43" t="s">
        <v>67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9"/>
      <c r="R26" s="9"/>
      <c r="S26" s="3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0">
        <f t="shared" si="0"/>
        <v>0</v>
      </c>
      <c r="AH26" s="11">
        <f>SUM(AG26+'maj-15'!AH21)</f>
        <v>3</v>
      </c>
      <c r="AI26" s="12"/>
      <c r="AK26" s="6"/>
    </row>
    <row r="27" spans="1:37" ht="12.75" customHeight="1">
      <c r="A27" s="43" t="s">
        <v>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3"/>
      <c r="Q27" s="9"/>
      <c r="R27" s="9"/>
      <c r="S27" s="3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0">
        <f t="shared" si="0"/>
        <v>0</v>
      </c>
      <c r="AH27" s="11">
        <f>SUM(AG27+'maj-15'!AH22)</f>
        <v>13</v>
      </c>
      <c r="AI27" s="12"/>
      <c r="AK27" s="6"/>
    </row>
    <row r="28" spans="1:37" ht="12.75" customHeight="1">
      <c r="A28" s="43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9">
        <v>1</v>
      </c>
      <c r="R28" s="9">
        <v>1</v>
      </c>
      <c r="S28" s="3"/>
      <c r="T28" s="9">
        <v>4</v>
      </c>
      <c r="U28" s="9">
        <v>1</v>
      </c>
      <c r="V28" s="9"/>
      <c r="W28" s="9"/>
      <c r="X28" s="9"/>
      <c r="Y28" s="9"/>
      <c r="Z28" s="9"/>
      <c r="AA28" s="9"/>
      <c r="AB28" s="9"/>
      <c r="AC28" s="9">
        <v>1</v>
      </c>
      <c r="AD28" s="9">
        <v>1</v>
      </c>
      <c r="AE28" s="9"/>
      <c r="AF28" s="9"/>
      <c r="AG28" s="10">
        <f t="shared" si="0"/>
        <v>9</v>
      </c>
      <c r="AH28" s="11">
        <f>SUM(AG28+'maj-15'!AH23)</f>
        <v>20</v>
      </c>
      <c r="AI28" s="12"/>
      <c r="AK28" s="6"/>
    </row>
    <row r="29" spans="1:37" ht="12.75" customHeight="1">
      <c r="A29" s="43" t="s">
        <v>85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3"/>
      <c r="Q29" s="9"/>
      <c r="R29" s="9"/>
      <c r="S29" s="3"/>
      <c r="T29" s="9"/>
      <c r="U29" s="9"/>
      <c r="V29" s="9"/>
      <c r="W29" s="9"/>
      <c r="X29" s="9"/>
      <c r="Y29" s="9"/>
      <c r="Z29" s="9">
        <v>1</v>
      </c>
      <c r="AA29" s="9"/>
      <c r="AB29" s="9"/>
      <c r="AC29" s="9"/>
      <c r="AD29" s="9"/>
      <c r="AE29" s="9"/>
      <c r="AF29" s="9"/>
      <c r="AG29" s="10">
        <f t="shared" si="0"/>
        <v>1</v>
      </c>
      <c r="AH29" s="11">
        <f>SUM(AG29+'maj-15'!AH24)</f>
        <v>2</v>
      </c>
      <c r="AI29" s="12"/>
      <c r="AK29" s="6"/>
    </row>
    <row r="30" spans="1:37" ht="12.75" customHeight="1">
      <c r="A30" s="43" t="s">
        <v>52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9"/>
      <c r="R30" s="9">
        <v>1</v>
      </c>
      <c r="S30" s="3"/>
      <c r="T30" s="9"/>
      <c r="U30" s="9"/>
      <c r="V30" s="9"/>
      <c r="W30" s="9"/>
      <c r="X30" s="9">
        <v>1</v>
      </c>
      <c r="Y30" s="9"/>
      <c r="Z30" s="9"/>
      <c r="AA30" s="9"/>
      <c r="AB30" s="9"/>
      <c r="AC30" s="9"/>
      <c r="AD30" s="9"/>
      <c r="AE30" s="9"/>
      <c r="AF30" s="9"/>
      <c r="AG30" s="10">
        <f t="shared" si="0"/>
        <v>2</v>
      </c>
      <c r="AH30" s="11">
        <f>SUM(AG30+'maj-15'!AH25)</f>
        <v>19</v>
      </c>
      <c r="AI30" s="12"/>
      <c r="AK30" s="6"/>
    </row>
    <row r="31" spans="1:37" ht="12.75" customHeight="1">
      <c r="A31" s="43" t="s">
        <v>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3"/>
      <c r="Q31" s="9"/>
      <c r="R31" s="9"/>
      <c r="S31" s="3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0">
        <f t="shared" si="0"/>
        <v>0</v>
      </c>
      <c r="AH31" s="11">
        <f>SUM(AG31+'maj-15'!AH26)</f>
        <v>291</v>
      </c>
      <c r="AI31" s="12"/>
      <c r="AK31" s="6"/>
    </row>
    <row r="32" spans="1:37" ht="12.75" customHeight="1">
      <c r="A32" s="43" t="s">
        <v>10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3"/>
      <c r="Q32" s="9"/>
      <c r="R32" s="9"/>
      <c r="S32" s="3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0">
        <f t="shared" si="0"/>
        <v>0</v>
      </c>
      <c r="AH32" s="11">
        <f>SUM(AG32+'maj-15'!AH27)</f>
        <v>425</v>
      </c>
      <c r="AI32" s="12"/>
      <c r="AK32" s="6"/>
    </row>
    <row r="33" spans="1:37" ht="12.75" customHeight="1">
      <c r="A33" s="43" t="s">
        <v>11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v>1</v>
      </c>
      <c r="O33" s="9"/>
      <c r="P33" s="3"/>
      <c r="Q33" s="9"/>
      <c r="R33" s="9"/>
      <c r="S33" s="3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>
        <f t="shared" si="0"/>
        <v>1</v>
      </c>
      <c r="AH33" s="11">
        <f>SUM(AG33+'maj-15'!AH28)</f>
        <v>1230</v>
      </c>
      <c r="AI33" s="12"/>
      <c r="AK33" s="6"/>
    </row>
    <row r="34" spans="1:37" ht="12.75" customHeight="1">
      <c r="A34" s="43" t="s">
        <v>86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3"/>
      <c r="Q34" s="9"/>
      <c r="R34" s="9"/>
      <c r="S34" s="3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0">
        <f t="shared" si="0"/>
        <v>0</v>
      </c>
      <c r="AH34" s="11">
        <f>SUM(AG34+'maj-15'!AH29)</f>
        <v>2</v>
      </c>
      <c r="AI34" s="12"/>
      <c r="AK34" s="6"/>
    </row>
    <row r="35" spans="1:37" ht="12.75" customHeight="1">
      <c r="A35" s="43" t="s">
        <v>53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3"/>
      <c r="Q35" s="9"/>
      <c r="R35" s="9"/>
      <c r="S35" s="3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0">
        <f t="shared" si="0"/>
        <v>0</v>
      </c>
      <c r="AH35" s="11">
        <f>SUM(AG35+'maj-15'!AH30)</f>
        <v>2</v>
      </c>
      <c r="AI35" s="12"/>
      <c r="AK35" s="6"/>
    </row>
    <row r="36" spans="1:37" ht="12.75" customHeight="1">
      <c r="A36" s="43" t="s">
        <v>68</v>
      </c>
      <c r="B36" s="9"/>
      <c r="C36" s="9"/>
      <c r="D36" s="9"/>
      <c r="E36" s="9"/>
      <c r="F36" s="9"/>
      <c r="G36" s="9"/>
      <c r="H36" s="9"/>
      <c r="I36" s="9"/>
      <c r="J36" s="9">
        <v>1</v>
      </c>
      <c r="K36" s="9"/>
      <c r="L36" s="9"/>
      <c r="M36" s="9">
        <v>1</v>
      </c>
      <c r="N36" s="9"/>
      <c r="O36" s="9"/>
      <c r="P36" s="3"/>
      <c r="Q36" s="9"/>
      <c r="R36" s="9"/>
      <c r="S36" s="3"/>
      <c r="T36" s="9"/>
      <c r="U36" s="9"/>
      <c r="V36" s="9"/>
      <c r="W36" s="9"/>
      <c r="X36" s="9">
        <v>2</v>
      </c>
      <c r="Y36" s="9"/>
      <c r="Z36" s="9"/>
      <c r="AA36" s="9"/>
      <c r="AB36" s="9"/>
      <c r="AC36" s="9">
        <v>1</v>
      </c>
      <c r="AD36" s="9"/>
      <c r="AE36" s="9"/>
      <c r="AF36" s="9"/>
      <c r="AG36" s="10">
        <f t="shared" si="0"/>
        <v>5</v>
      </c>
      <c r="AH36" s="11">
        <f>SUM(AG36+'maj-15'!AH31)</f>
        <v>38</v>
      </c>
      <c r="AI36" s="12"/>
      <c r="AK36" s="6"/>
    </row>
    <row r="37" spans="1:37" ht="12.75" customHeight="1">
      <c r="A37" s="43" t="s">
        <v>87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3"/>
      <c r="Q37" s="9"/>
      <c r="R37" s="9"/>
      <c r="S37" s="3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0">
        <f t="shared" si="0"/>
        <v>0</v>
      </c>
      <c r="AH37" s="11">
        <f>SUM(AG37+'maj-15'!AH32)</f>
        <v>4</v>
      </c>
      <c r="AI37" s="12"/>
      <c r="AK37" s="6"/>
    </row>
    <row r="38" spans="1:37" ht="12.75" customHeight="1">
      <c r="A38" s="43" t="s">
        <v>54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3"/>
      <c r="Q38" s="9"/>
      <c r="R38" s="9"/>
      <c r="S38" s="3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0">
        <f t="shared" si="0"/>
        <v>0</v>
      </c>
      <c r="AH38" s="11">
        <f>SUM(AG38+'maj-15'!AH33)</f>
        <v>7</v>
      </c>
      <c r="AI38" s="12"/>
      <c r="AK38" s="6"/>
    </row>
    <row r="39" spans="1:37" ht="12.75" customHeight="1">
      <c r="A39" s="43" t="s">
        <v>69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3"/>
      <c r="Q39" s="9"/>
      <c r="R39" s="9"/>
      <c r="S39" s="3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0">
        <f t="shared" si="0"/>
        <v>0</v>
      </c>
      <c r="AH39" s="11">
        <f>SUM(AG39+'maj-15'!AH34)</f>
        <v>3</v>
      </c>
      <c r="AI39" s="12"/>
      <c r="AK39" s="6"/>
    </row>
    <row r="40" spans="1:37" ht="12.75" customHeight="1">
      <c r="A40" s="43" t="s">
        <v>12</v>
      </c>
      <c r="B40" s="9"/>
      <c r="C40" s="9"/>
      <c r="D40" s="9"/>
      <c r="E40" s="9"/>
      <c r="F40" s="9">
        <v>1</v>
      </c>
      <c r="G40" s="9"/>
      <c r="H40" s="9"/>
      <c r="I40" s="9"/>
      <c r="J40" s="9"/>
      <c r="K40" s="9"/>
      <c r="L40" s="9"/>
      <c r="M40" s="9"/>
      <c r="N40" s="9"/>
      <c r="O40" s="9"/>
      <c r="P40" s="3"/>
      <c r="Q40" s="9"/>
      <c r="R40" s="9"/>
      <c r="S40" s="3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0">
        <f t="shared" si="0"/>
        <v>1</v>
      </c>
      <c r="AH40" s="11">
        <f>SUM(AG40+'maj-15'!AH35)</f>
        <v>193</v>
      </c>
      <c r="AI40" s="12"/>
      <c r="AK40" s="6"/>
    </row>
    <row r="41" spans="1:37" ht="12.75" customHeight="1">
      <c r="A41" s="43" t="s">
        <v>70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3"/>
      <c r="Q41" s="9"/>
      <c r="R41" s="9"/>
      <c r="S41" s="3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0">
        <f t="shared" si="0"/>
        <v>0</v>
      </c>
      <c r="AH41" s="11">
        <f>SUM(AG41+'maj-15'!AH36)</f>
        <v>5</v>
      </c>
      <c r="AI41" s="12"/>
      <c r="AK41" s="6"/>
    </row>
    <row r="42" spans="1:37" ht="12.75" customHeight="1">
      <c r="A42" s="43" t="s">
        <v>13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>
        <v>1</v>
      </c>
      <c r="N42" s="9"/>
      <c r="O42" s="9"/>
      <c r="P42" s="3"/>
      <c r="Q42" s="9"/>
      <c r="R42" s="9"/>
      <c r="S42" s="3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0">
        <f t="shared" si="0"/>
        <v>1</v>
      </c>
      <c r="AH42" s="11">
        <f>SUM(AG42+'maj-15'!AH37)</f>
        <v>46</v>
      </c>
      <c r="AI42" s="12"/>
      <c r="AK42" s="6"/>
    </row>
    <row r="43" spans="1:37" ht="12.75" customHeight="1">
      <c r="A43" s="43" t="s">
        <v>14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3"/>
      <c r="Q43" s="9"/>
      <c r="R43" s="9"/>
      <c r="S43" s="3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0">
        <f t="shared" si="0"/>
        <v>0</v>
      </c>
      <c r="AH43" s="11">
        <f>SUM(AG43+'maj-15'!AH38)</f>
        <v>31</v>
      </c>
      <c r="AI43" s="12"/>
      <c r="AK43" s="6"/>
    </row>
    <row r="44" spans="1:37" ht="12.75" customHeight="1">
      <c r="A44" s="43" t="s">
        <v>88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3"/>
      <c r="Q44" s="9"/>
      <c r="R44" s="9"/>
      <c r="S44" s="3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0">
        <f t="shared" si="0"/>
        <v>0</v>
      </c>
      <c r="AH44" s="11">
        <f>SUM(AG44+'maj-15'!AH39)</f>
        <v>1</v>
      </c>
      <c r="AI44" s="12"/>
      <c r="AK44" s="6"/>
    </row>
    <row r="45" spans="1:37" ht="12.75" customHeight="1">
      <c r="A45" s="43" t="s">
        <v>89</v>
      </c>
      <c r="B45" s="9">
        <v>2</v>
      </c>
      <c r="C45" s="9"/>
      <c r="D45" s="9"/>
      <c r="E45" s="9"/>
      <c r="F45" s="9"/>
      <c r="G45" s="9"/>
      <c r="H45" s="9"/>
      <c r="I45" s="9">
        <v>3</v>
      </c>
      <c r="J45" s="9"/>
      <c r="K45" s="9"/>
      <c r="L45" s="9"/>
      <c r="M45" s="9"/>
      <c r="N45" s="9">
        <v>1</v>
      </c>
      <c r="O45" s="9"/>
      <c r="P45" s="3"/>
      <c r="Q45" s="9"/>
      <c r="R45" s="9"/>
      <c r="S45" s="3"/>
      <c r="T45" s="9"/>
      <c r="U45" s="9"/>
      <c r="V45" s="9"/>
      <c r="W45" s="9">
        <v>1</v>
      </c>
      <c r="X45" s="9">
        <v>1</v>
      </c>
      <c r="Y45" s="9"/>
      <c r="Z45" s="9"/>
      <c r="AA45" s="9"/>
      <c r="AB45" s="9"/>
      <c r="AC45" s="9"/>
      <c r="AD45" s="9"/>
      <c r="AE45" s="9"/>
      <c r="AF45" s="9"/>
      <c r="AG45" s="10">
        <f t="shared" si="0"/>
        <v>8</v>
      </c>
      <c r="AH45" s="11">
        <f>SUM(AG45+'maj-15'!AH40)</f>
        <v>15</v>
      </c>
      <c r="AI45" s="12"/>
      <c r="AK45" s="6"/>
    </row>
    <row r="46" spans="1:37" ht="12.75" customHeight="1">
      <c r="A46" s="43" t="s">
        <v>90</v>
      </c>
      <c r="B46" s="9">
        <v>1</v>
      </c>
      <c r="C46" s="9"/>
      <c r="D46" s="9">
        <v>2</v>
      </c>
      <c r="E46" s="9">
        <v>1</v>
      </c>
      <c r="F46" s="9"/>
      <c r="G46" s="9"/>
      <c r="H46" s="9"/>
      <c r="I46" s="9"/>
      <c r="J46" s="9">
        <v>1</v>
      </c>
      <c r="K46" s="9"/>
      <c r="L46" s="9"/>
      <c r="M46" s="9"/>
      <c r="N46" s="9">
        <v>1</v>
      </c>
      <c r="O46" s="9"/>
      <c r="P46" s="3"/>
      <c r="Q46" s="9"/>
      <c r="R46" s="9"/>
      <c r="S46" s="3"/>
      <c r="T46" s="9"/>
      <c r="U46" s="9"/>
      <c r="V46" s="9">
        <v>2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0">
        <f t="shared" si="0"/>
        <v>8</v>
      </c>
      <c r="AH46" s="11">
        <f>SUM(AG46+'maj-15'!AH41)</f>
        <v>21</v>
      </c>
      <c r="AI46" s="12"/>
      <c r="AK46" s="6"/>
    </row>
    <row r="47" spans="1:37" ht="12.75" customHeight="1">
      <c r="A47" s="43" t="s">
        <v>91</v>
      </c>
      <c r="B47" s="9"/>
      <c r="C47" s="9"/>
      <c r="D47" s="9"/>
      <c r="E47" s="9">
        <v>1</v>
      </c>
      <c r="F47" s="9"/>
      <c r="G47" s="9"/>
      <c r="H47" s="9">
        <v>3</v>
      </c>
      <c r="I47" s="9"/>
      <c r="J47" s="9"/>
      <c r="K47" s="9"/>
      <c r="L47" s="9"/>
      <c r="M47" s="9"/>
      <c r="N47" s="9">
        <v>1</v>
      </c>
      <c r="O47" s="9"/>
      <c r="P47" s="3"/>
      <c r="Q47" s="9"/>
      <c r="R47" s="9"/>
      <c r="S47" s="3"/>
      <c r="T47" s="9"/>
      <c r="U47" s="9"/>
      <c r="V47" s="9"/>
      <c r="W47" s="9">
        <v>1</v>
      </c>
      <c r="X47" s="9"/>
      <c r="Y47" s="9"/>
      <c r="Z47" s="9"/>
      <c r="AA47" s="9"/>
      <c r="AB47" s="9"/>
      <c r="AC47" s="9"/>
      <c r="AD47" s="9"/>
      <c r="AE47" s="9"/>
      <c r="AF47" s="9"/>
      <c r="AG47" s="10">
        <f t="shared" si="0"/>
        <v>6</v>
      </c>
      <c r="AH47" s="11">
        <f>SUM(AG47+'maj-15'!AH42)</f>
        <v>15</v>
      </c>
      <c r="AI47" s="12"/>
      <c r="AK47" s="6"/>
    </row>
    <row r="48" spans="1:37" ht="12.75" customHeight="1">
      <c r="A48" s="43" t="s">
        <v>92</v>
      </c>
      <c r="B48" s="9">
        <v>1</v>
      </c>
      <c r="C48" s="9"/>
      <c r="D48" s="9"/>
      <c r="E48" s="9"/>
      <c r="F48" s="9"/>
      <c r="G48" s="9"/>
      <c r="H48" s="9"/>
      <c r="I48" s="9"/>
      <c r="J48" s="9"/>
      <c r="K48" s="9"/>
      <c r="L48" s="9">
        <v>1</v>
      </c>
      <c r="M48" s="9"/>
      <c r="N48" s="9"/>
      <c r="O48" s="9"/>
      <c r="P48" s="3"/>
      <c r="Q48" s="9"/>
      <c r="R48" s="9"/>
      <c r="S48" s="3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0">
        <f t="shared" si="0"/>
        <v>2</v>
      </c>
      <c r="AH48" s="11">
        <f>SUM(AG48+'maj-15'!AH43)</f>
        <v>91</v>
      </c>
      <c r="AI48" s="12"/>
      <c r="AK48" s="6"/>
    </row>
    <row r="49" spans="1:37" ht="12.75" customHeight="1">
      <c r="A49" s="43" t="s">
        <v>93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3"/>
      <c r="Q49" s="9"/>
      <c r="R49" s="9"/>
      <c r="S49" s="3"/>
      <c r="T49" s="9"/>
      <c r="U49" s="9"/>
      <c r="V49" s="9"/>
      <c r="W49" s="9"/>
      <c r="X49" s="9"/>
      <c r="Y49" s="9"/>
      <c r="Z49" s="9"/>
      <c r="AA49" s="9"/>
      <c r="AB49" s="9"/>
      <c r="AC49" s="9">
        <v>1</v>
      </c>
      <c r="AD49" s="9"/>
      <c r="AE49" s="9"/>
      <c r="AF49" s="9"/>
      <c r="AG49" s="10">
        <f t="shared" si="0"/>
        <v>1</v>
      </c>
      <c r="AH49" s="11">
        <f>SUM(AG49+'maj-15'!AH44)</f>
        <v>19</v>
      </c>
      <c r="AI49" s="12"/>
      <c r="AK49" s="6"/>
    </row>
    <row r="50" spans="1:37" ht="12.75" customHeight="1">
      <c r="A50" s="43" t="s">
        <v>94</v>
      </c>
      <c r="B50" s="9">
        <v>2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3"/>
      <c r="Q50" s="9"/>
      <c r="R50" s="9"/>
      <c r="S50" s="3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0">
        <f t="shared" si="0"/>
        <v>2</v>
      </c>
      <c r="AH50" s="11">
        <f>SUM(AG50+'maj-15'!AH45)</f>
        <v>47</v>
      </c>
      <c r="AI50" s="12"/>
      <c r="AK50" s="6"/>
    </row>
    <row r="51" spans="1:37" ht="12.75" customHeight="1">
      <c r="A51" s="43" t="s">
        <v>72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>
        <v>1</v>
      </c>
      <c r="P51" s="3"/>
      <c r="Q51" s="9"/>
      <c r="R51" s="9"/>
      <c r="S51" s="3"/>
      <c r="T51" s="9">
        <v>1</v>
      </c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>
        <f t="shared" si="0"/>
        <v>2</v>
      </c>
      <c r="AH51" s="11">
        <f>SUM(AG51+'maj-15'!AH46)</f>
        <v>50</v>
      </c>
      <c r="AI51" s="12"/>
      <c r="AK51" s="6"/>
    </row>
    <row r="52" spans="1:37" ht="12.75" customHeight="1">
      <c r="A52" s="43" t="s">
        <v>55</v>
      </c>
      <c r="B52" s="9"/>
      <c r="C52" s="9"/>
      <c r="D52" s="9"/>
      <c r="E52" s="9"/>
      <c r="F52" s="9"/>
      <c r="G52" s="9"/>
      <c r="H52" s="9"/>
      <c r="I52" s="9"/>
      <c r="J52" s="9">
        <v>2</v>
      </c>
      <c r="K52" s="9"/>
      <c r="L52" s="9"/>
      <c r="M52" s="9">
        <v>1</v>
      </c>
      <c r="N52" s="9"/>
      <c r="O52" s="9">
        <v>1</v>
      </c>
      <c r="P52" s="3"/>
      <c r="Q52" s="9"/>
      <c r="R52" s="9"/>
      <c r="S52" s="3"/>
      <c r="T52" s="9">
        <v>1</v>
      </c>
      <c r="U52" s="9"/>
      <c r="V52" s="9"/>
      <c r="W52" s="9"/>
      <c r="X52" s="9">
        <v>1</v>
      </c>
      <c r="Y52" s="9"/>
      <c r="Z52" s="9"/>
      <c r="AA52" s="9" t="s">
        <v>7</v>
      </c>
      <c r="AB52" s="9">
        <v>1</v>
      </c>
      <c r="AC52" s="9">
        <v>1</v>
      </c>
      <c r="AD52" s="9"/>
      <c r="AE52" s="9"/>
      <c r="AF52" s="9"/>
      <c r="AG52" s="10">
        <f t="shared" si="0"/>
        <v>8</v>
      </c>
      <c r="AH52" s="11">
        <f>SUM(AG52+'maj-15'!AH47)</f>
        <v>259</v>
      </c>
      <c r="AI52" s="12"/>
      <c r="AK52" s="6"/>
    </row>
    <row r="53" spans="1:37" ht="12.75" customHeight="1">
      <c r="A53" s="43" t="s">
        <v>73</v>
      </c>
      <c r="B53" s="9">
        <v>2</v>
      </c>
      <c r="C53" s="9">
        <v>1</v>
      </c>
      <c r="D53" s="9"/>
      <c r="E53" s="9">
        <v>2</v>
      </c>
      <c r="F53" s="9"/>
      <c r="G53" s="9">
        <v>1</v>
      </c>
      <c r="H53" s="9"/>
      <c r="I53" s="9">
        <v>1</v>
      </c>
      <c r="J53" s="9">
        <v>2</v>
      </c>
      <c r="K53" s="9"/>
      <c r="L53" s="9"/>
      <c r="M53" s="9"/>
      <c r="N53" s="9"/>
      <c r="O53" s="9"/>
      <c r="P53" s="3"/>
      <c r="Q53" s="9"/>
      <c r="R53" s="9"/>
      <c r="S53" s="3"/>
      <c r="T53" s="9"/>
      <c r="U53" s="9"/>
      <c r="V53" s="9"/>
      <c r="W53" s="9"/>
      <c r="X53" s="9"/>
      <c r="Y53" s="9"/>
      <c r="Z53" s="9"/>
      <c r="AA53" s="9"/>
      <c r="AB53" s="9"/>
      <c r="AC53" s="9">
        <v>1</v>
      </c>
      <c r="AD53" s="9"/>
      <c r="AE53" s="9"/>
      <c r="AF53" s="9"/>
      <c r="AG53" s="10">
        <f t="shared" si="0"/>
        <v>10</v>
      </c>
      <c r="AH53" s="11">
        <f>SUM(AG53+'maj-15'!AH48)</f>
        <v>301</v>
      </c>
      <c r="AI53" s="12"/>
      <c r="AK53" s="6"/>
    </row>
    <row r="54" spans="1:37" ht="12.75" customHeight="1">
      <c r="A54" s="43" t="s">
        <v>15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3"/>
      <c r="Q54" s="9"/>
      <c r="R54" s="9"/>
      <c r="S54" s="3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10">
        <f t="shared" si="0"/>
        <v>0</v>
      </c>
      <c r="AH54" s="11">
        <f>SUM(AG54+'maj-15'!AH49)</f>
        <v>449</v>
      </c>
      <c r="AI54" s="12"/>
      <c r="AK54" s="6"/>
    </row>
    <row r="55" spans="1:37" ht="12.75" customHeight="1">
      <c r="A55" s="43" t="s">
        <v>95</v>
      </c>
      <c r="B55" s="9">
        <v>2</v>
      </c>
      <c r="C55" s="9"/>
      <c r="D55" s="9"/>
      <c r="E55" s="9"/>
      <c r="F55" s="9"/>
      <c r="G55" s="9"/>
      <c r="H55" s="9">
        <v>1</v>
      </c>
      <c r="I55" s="9"/>
      <c r="J55" s="9"/>
      <c r="K55" s="9"/>
      <c r="L55" s="9"/>
      <c r="M55" s="9"/>
      <c r="N55" s="9"/>
      <c r="O55" s="9"/>
      <c r="P55" s="3"/>
      <c r="Q55" s="9"/>
      <c r="R55" s="9">
        <v>1</v>
      </c>
      <c r="S55" s="3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10">
        <f t="shared" si="0"/>
        <v>4</v>
      </c>
      <c r="AH55" s="11">
        <f>SUM(AG55+'maj-15'!AH50)</f>
        <v>8</v>
      </c>
      <c r="AI55" s="12"/>
      <c r="AK55" s="6"/>
    </row>
    <row r="56" spans="1:37" ht="12.75" customHeight="1">
      <c r="A56" s="43" t="s">
        <v>96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3"/>
      <c r="Q56" s="9"/>
      <c r="R56" s="9"/>
      <c r="S56" s="3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10">
        <f t="shared" si="0"/>
        <v>0</v>
      </c>
      <c r="AH56" s="11">
        <f>SUM(AG56+'maj-15'!AH51)</f>
        <v>4</v>
      </c>
      <c r="AI56" s="12"/>
      <c r="AK56" s="6"/>
    </row>
    <row r="57" spans="1:37" ht="12.75" customHeight="1">
      <c r="A57" s="43" t="s">
        <v>16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3"/>
      <c r="Q57" s="9"/>
      <c r="R57" s="9"/>
      <c r="S57" s="3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0">
        <f t="shared" si="0"/>
        <v>0</v>
      </c>
      <c r="AH57" s="11">
        <f>SUM(AG57+'maj-15'!AH52)</f>
        <v>19</v>
      </c>
      <c r="AI57" s="12"/>
      <c r="AK57" s="6"/>
    </row>
    <row r="58" spans="1:37" ht="12.75" customHeight="1">
      <c r="A58" s="43" t="s">
        <v>17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3"/>
      <c r="Q58" s="9"/>
      <c r="R58" s="9"/>
      <c r="S58" s="3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0">
        <f t="shared" si="0"/>
        <v>0</v>
      </c>
      <c r="AH58" s="11">
        <f>SUM(AG58+'maj-15'!AH53)</f>
        <v>4</v>
      </c>
      <c r="AI58" s="12"/>
      <c r="AK58" s="6"/>
    </row>
    <row r="59" spans="1:37" ht="12.75" customHeight="1">
      <c r="A59" s="43" t="s">
        <v>97</v>
      </c>
      <c r="B59" s="9">
        <v>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3"/>
      <c r="Q59" s="9"/>
      <c r="R59" s="9"/>
      <c r="S59" s="3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0">
        <f t="shared" si="0"/>
        <v>2</v>
      </c>
      <c r="AH59" s="11">
        <f>SUM(AG59+'maj-15'!AH54)</f>
        <v>14</v>
      </c>
      <c r="AI59" s="12"/>
      <c r="AK59" s="6"/>
    </row>
    <row r="60" spans="1:37" ht="12.75" customHeight="1">
      <c r="A60" s="43" t="s">
        <v>57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>
        <v>4</v>
      </c>
      <c r="O60" s="9"/>
      <c r="P60" s="3"/>
      <c r="Q60" s="9">
        <v>7</v>
      </c>
      <c r="R60" s="9">
        <v>1</v>
      </c>
      <c r="S60" s="3"/>
      <c r="T60" s="9">
        <v>11</v>
      </c>
      <c r="U60" s="9">
        <v>6</v>
      </c>
      <c r="V60" s="9">
        <v>39</v>
      </c>
      <c r="W60" s="9">
        <v>44</v>
      </c>
      <c r="X60" s="9">
        <v>11</v>
      </c>
      <c r="Y60" s="9">
        <v>2</v>
      </c>
      <c r="Z60" s="9" t="s">
        <v>7</v>
      </c>
      <c r="AA60" s="9">
        <v>1</v>
      </c>
      <c r="AB60" s="9">
        <v>15</v>
      </c>
      <c r="AC60" s="9">
        <v>2</v>
      </c>
      <c r="AD60" s="9"/>
      <c r="AE60" s="9">
        <v>2</v>
      </c>
      <c r="AF60" s="9"/>
      <c r="AG60" s="10">
        <f t="shared" si="0"/>
        <v>145</v>
      </c>
      <c r="AH60" s="11">
        <f>SUM(AG60+'maj-15'!AH55)</f>
        <v>147</v>
      </c>
      <c r="AI60" s="12"/>
      <c r="AK60" s="6"/>
    </row>
    <row r="61" spans="1:37" ht="12.75" customHeight="1">
      <c r="A61" s="43" t="s">
        <v>18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3"/>
      <c r="Q61" s="9"/>
      <c r="R61" s="9"/>
      <c r="S61" s="3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0">
        <f t="shared" si="0"/>
        <v>0</v>
      </c>
      <c r="AH61" s="11">
        <f>SUM(AG61+'maj-15'!AH56)</f>
        <v>1</v>
      </c>
      <c r="AI61" s="12"/>
      <c r="AK61" s="6"/>
    </row>
    <row r="62" spans="1:37" ht="12.75" customHeight="1">
      <c r="A62" s="43" t="s">
        <v>19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3"/>
      <c r="Q62" s="9"/>
      <c r="R62" s="9"/>
      <c r="S62" s="3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0">
        <f t="shared" si="0"/>
        <v>0</v>
      </c>
      <c r="AH62" s="11">
        <f>SUM(AG62+'maj-15'!AH57)</f>
        <v>4</v>
      </c>
      <c r="AI62" s="12"/>
      <c r="AK62" s="6"/>
    </row>
    <row r="63" spans="1:37" ht="12.75" customHeight="1">
      <c r="A63" s="43" t="s">
        <v>20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3"/>
      <c r="Q63" s="9"/>
      <c r="R63" s="9"/>
      <c r="S63" s="3"/>
      <c r="T63" s="9"/>
      <c r="U63" s="9"/>
      <c r="V63" s="9"/>
      <c r="W63" s="9"/>
      <c r="X63" s="9"/>
      <c r="Y63" s="9"/>
      <c r="Z63" s="9"/>
      <c r="AA63" s="9" t="s">
        <v>7</v>
      </c>
      <c r="AB63" s="9">
        <v>1</v>
      </c>
      <c r="AC63" s="9"/>
      <c r="AD63" s="9"/>
      <c r="AE63" s="9"/>
      <c r="AF63" s="9"/>
      <c r="AG63" s="10">
        <f t="shared" si="0"/>
        <v>1</v>
      </c>
      <c r="AH63" s="11">
        <f>SUM(AG63+'maj-15'!AH58)</f>
        <v>358</v>
      </c>
      <c r="AI63" s="12"/>
      <c r="AK63" s="6"/>
    </row>
    <row r="64" spans="1:37" ht="12.75" customHeight="1">
      <c r="A64" s="43" t="s">
        <v>21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3"/>
      <c r="Q64" s="9"/>
      <c r="R64" s="9"/>
      <c r="S64" s="3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10">
        <f t="shared" si="0"/>
        <v>0</v>
      </c>
      <c r="AH64" s="11">
        <f>SUM(AG64+'maj-15'!AH59)</f>
        <v>31</v>
      </c>
      <c r="AI64" s="12"/>
      <c r="AK64" s="6"/>
    </row>
    <row r="65" spans="1:37" ht="12.75" customHeight="1">
      <c r="A65" s="43" t="s">
        <v>22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3"/>
      <c r="Q65" s="9"/>
      <c r="R65" s="9"/>
      <c r="S65" s="3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10">
        <f t="shared" si="0"/>
        <v>0</v>
      </c>
      <c r="AH65" s="11">
        <f>SUM(AG65+'maj-15'!AH60)</f>
        <v>10</v>
      </c>
      <c r="AI65" s="12"/>
      <c r="AK65" s="6"/>
    </row>
    <row r="66" spans="1:37" ht="12.75" customHeight="1">
      <c r="A66" s="43" t="s">
        <v>74</v>
      </c>
      <c r="B66" s="9">
        <v>1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3"/>
      <c r="Q66" s="9"/>
      <c r="R66" s="9"/>
      <c r="S66" s="3"/>
      <c r="T66" s="9">
        <v>1</v>
      </c>
      <c r="U66" s="9">
        <v>2</v>
      </c>
      <c r="V66" s="9"/>
      <c r="W66" s="9"/>
      <c r="X66" s="9"/>
      <c r="Y66" s="9"/>
      <c r="Z66" s="9"/>
      <c r="AA66" s="9"/>
      <c r="AB66" s="9"/>
      <c r="AC66" s="9">
        <v>1</v>
      </c>
      <c r="AD66" s="9"/>
      <c r="AE66" s="9">
        <v>2</v>
      </c>
      <c r="AF66" s="9"/>
      <c r="AG66" s="10">
        <f t="shared" si="0"/>
        <v>7</v>
      </c>
      <c r="AH66" s="11">
        <f>SUM(AG66+'maj-15'!AH61)</f>
        <v>9</v>
      </c>
      <c r="AI66" s="12"/>
      <c r="AK66" s="6"/>
    </row>
    <row r="67" spans="1:37" ht="12.75" customHeight="1">
      <c r="A67" s="43" t="s">
        <v>75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3"/>
      <c r="Q67" s="9"/>
      <c r="R67" s="9"/>
      <c r="S67" s="3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10">
        <f t="shared" si="0"/>
        <v>0</v>
      </c>
      <c r="AH67" s="11">
        <f>SUM(AG67+'maj-15'!AH62)</f>
        <v>9</v>
      </c>
      <c r="AI67" s="12"/>
      <c r="AK67" s="6"/>
    </row>
    <row r="68" spans="1:37" ht="12.75" customHeight="1">
      <c r="A68" s="43" t="s">
        <v>76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3"/>
      <c r="Q68" s="9"/>
      <c r="R68" s="9"/>
      <c r="S68" s="3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10">
        <f t="shared" si="0"/>
        <v>0</v>
      </c>
      <c r="AH68" s="11">
        <f>SUM(AG68+'maj-15'!AH63)</f>
        <v>4</v>
      </c>
      <c r="AI68" s="12"/>
      <c r="AK68" s="6"/>
    </row>
    <row r="69" spans="1:37" ht="12.75" customHeight="1">
      <c r="A69" s="43" t="s">
        <v>59</v>
      </c>
      <c r="B69" s="9"/>
      <c r="C69" s="9"/>
      <c r="D69" s="9"/>
      <c r="E69" s="9"/>
      <c r="F69" s="9">
        <v>3</v>
      </c>
      <c r="G69" s="9"/>
      <c r="H69" s="9"/>
      <c r="I69" s="9"/>
      <c r="J69" s="9"/>
      <c r="K69" s="9"/>
      <c r="L69" s="9">
        <v>1</v>
      </c>
      <c r="M69" s="9">
        <v>2</v>
      </c>
      <c r="N69" s="9"/>
      <c r="O69" s="9"/>
      <c r="P69" s="3"/>
      <c r="Q69" s="9"/>
      <c r="R69" s="9">
        <v>1</v>
      </c>
      <c r="S69" s="3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10">
        <f t="shared" si="0"/>
        <v>7</v>
      </c>
      <c r="AH69" s="11">
        <f>SUM(AG69+'maj-15'!AH64)</f>
        <v>40</v>
      </c>
      <c r="AI69" s="12"/>
      <c r="AK69" s="6"/>
    </row>
    <row r="70" spans="1:37" ht="12.75" customHeight="1">
      <c r="A70" s="43" t="s">
        <v>98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3"/>
      <c r="Q70" s="9"/>
      <c r="R70" s="9"/>
      <c r="S70" s="3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10">
        <f t="shared" si="0"/>
        <v>0</v>
      </c>
      <c r="AH70" s="11">
        <f>SUM(AG70+'maj-15'!AH65)</f>
        <v>2</v>
      </c>
      <c r="AI70" s="12"/>
      <c r="AK70" s="6"/>
    </row>
    <row r="71" spans="1:37" ht="12.75" customHeight="1">
      <c r="A71" s="43" t="s">
        <v>23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3"/>
      <c r="Q71" s="9"/>
      <c r="R71" s="9"/>
      <c r="S71" s="3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10">
        <f t="shared" si="0"/>
        <v>0</v>
      </c>
      <c r="AH71" s="11">
        <f>SUM(AG71+'maj-15'!AH66)</f>
        <v>3</v>
      </c>
      <c r="AI71" s="12"/>
      <c r="AK71" s="6"/>
    </row>
    <row r="72" spans="1:37" ht="12.75" customHeight="1">
      <c r="A72" s="43" t="s">
        <v>24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3"/>
      <c r="Q72" s="9"/>
      <c r="R72" s="9"/>
      <c r="S72" s="3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10">
        <f t="shared" si="0"/>
        <v>0</v>
      </c>
      <c r="AH72" s="11">
        <f>SUM(AG72+'maj-15'!AH67)</f>
        <v>5</v>
      </c>
      <c r="AI72" s="12"/>
      <c r="AK72" s="6"/>
    </row>
    <row r="73" spans="1:37" ht="12.75" customHeight="1">
      <c r="A73" s="43" t="s">
        <v>25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3"/>
      <c r="Q73" s="9"/>
      <c r="R73" s="9"/>
      <c r="S73" s="3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10">
        <f t="shared" si="0"/>
        <v>0</v>
      </c>
      <c r="AH73" s="11">
        <f>SUM(AG73+'maj-15'!AH68)</f>
        <v>28</v>
      </c>
      <c r="AI73" s="12"/>
      <c r="AK73" s="6"/>
    </row>
    <row r="74" spans="1:37" ht="12.75" customHeight="1">
      <c r="A74" s="14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7"/>
      <c r="AG74" s="10">
        <f t="shared" ref="AG74:AH74" si="3">SUM(AG2:AG73)</f>
        <v>529</v>
      </c>
      <c r="AH74" s="18">
        <f t="shared" si="3"/>
        <v>4794</v>
      </c>
      <c r="AK74" s="6"/>
    </row>
    <row r="75" spans="1:37" ht="27" customHeight="1">
      <c r="A75" s="49" t="s">
        <v>26</v>
      </c>
      <c r="B75" s="19">
        <f t="shared" ref="B75:AF75" si="4">SUM(B2:B73)</f>
        <v>15</v>
      </c>
      <c r="C75" s="19">
        <f t="shared" si="4"/>
        <v>1</v>
      </c>
      <c r="D75" s="19">
        <f t="shared" si="4"/>
        <v>2</v>
      </c>
      <c r="E75" s="19">
        <f t="shared" si="4"/>
        <v>4</v>
      </c>
      <c r="F75" s="19">
        <f t="shared" si="4"/>
        <v>5</v>
      </c>
      <c r="G75" s="19">
        <f t="shared" si="4"/>
        <v>1</v>
      </c>
      <c r="H75" s="19">
        <f t="shared" si="4"/>
        <v>4</v>
      </c>
      <c r="I75" s="19">
        <f t="shared" si="4"/>
        <v>10</v>
      </c>
      <c r="J75" s="19">
        <f t="shared" si="4"/>
        <v>22</v>
      </c>
      <c r="K75" s="19">
        <f t="shared" si="4"/>
        <v>2</v>
      </c>
      <c r="L75" s="19">
        <f t="shared" si="4"/>
        <v>15</v>
      </c>
      <c r="M75" s="19">
        <f t="shared" si="4"/>
        <v>11</v>
      </c>
      <c r="N75" s="19">
        <f t="shared" si="4"/>
        <v>8</v>
      </c>
      <c r="O75" s="19">
        <f t="shared" si="4"/>
        <v>2</v>
      </c>
      <c r="P75" s="19">
        <f t="shared" si="4"/>
        <v>0</v>
      </c>
      <c r="Q75" s="19">
        <f t="shared" si="4"/>
        <v>8</v>
      </c>
      <c r="R75" s="19">
        <f t="shared" si="4"/>
        <v>5</v>
      </c>
      <c r="S75" s="19">
        <f t="shared" si="4"/>
        <v>0</v>
      </c>
      <c r="T75" s="19">
        <f t="shared" si="4"/>
        <v>21</v>
      </c>
      <c r="U75" s="19">
        <f t="shared" si="4"/>
        <v>41</v>
      </c>
      <c r="V75" s="19">
        <f t="shared" si="4"/>
        <v>43</v>
      </c>
      <c r="W75" s="19">
        <f t="shared" si="4"/>
        <v>51</v>
      </c>
      <c r="X75" s="19">
        <f t="shared" si="4"/>
        <v>52</v>
      </c>
      <c r="Y75" s="19">
        <f t="shared" si="4"/>
        <v>24</v>
      </c>
      <c r="Z75" s="19">
        <f t="shared" si="4"/>
        <v>15</v>
      </c>
      <c r="AA75" s="19">
        <f t="shared" si="4"/>
        <v>1</v>
      </c>
      <c r="AB75" s="19">
        <f t="shared" si="4"/>
        <v>17</v>
      </c>
      <c r="AC75" s="19">
        <f t="shared" si="4"/>
        <v>69</v>
      </c>
      <c r="AD75" s="19">
        <f t="shared" si="4"/>
        <v>60</v>
      </c>
      <c r="AE75" s="19">
        <f t="shared" si="4"/>
        <v>20</v>
      </c>
      <c r="AF75" s="19">
        <f t="shared" si="4"/>
        <v>0</v>
      </c>
      <c r="AG75" s="20"/>
      <c r="AH75" s="31"/>
      <c r="AK75" s="6"/>
    </row>
    <row r="76" spans="1:37" ht="27" customHeight="1">
      <c r="A76" s="21" t="s">
        <v>27</v>
      </c>
      <c r="B76" s="22">
        <f t="shared" ref="B76:AF76" si="5">COUNT(B2:B73)</f>
        <v>10</v>
      </c>
      <c r="C76" s="22">
        <f t="shared" si="5"/>
        <v>1</v>
      </c>
      <c r="D76" s="22">
        <f t="shared" si="5"/>
        <v>1</v>
      </c>
      <c r="E76" s="22">
        <f t="shared" si="5"/>
        <v>3</v>
      </c>
      <c r="F76" s="22">
        <f t="shared" si="5"/>
        <v>3</v>
      </c>
      <c r="G76" s="22">
        <f t="shared" si="5"/>
        <v>1</v>
      </c>
      <c r="H76" s="22">
        <f t="shared" si="5"/>
        <v>2</v>
      </c>
      <c r="I76" s="22">
        <f t="shared" si="5"/>
        <v>3</v>
      </c>
      <c r="J76" s="22">
        <f t="shared" si="5"/>
        <v>5</v>
      </c>
      <c r="K76" s="22">
        <f t="shared" si="5"/>
        <v>1</v>
      </c>
      <c r="L76" s="22">
        <f t="shared" si="5"/>
        <v>4</v>
      </c>
      <c r="M76" s="22">
        <f t="shared" si="5"/>
        <v>6</v>
      </c>
      <c r="N76" s="22">
        <f t="shared" si="5"/>
        <v>5</v>
      </c>
      <c r="O76" s="22">
        <f t="shared" si="5"/>
        <v>2</v>
      </c>
      <c r="P76" s="22">
        <f t="shared" si="5"/>
        <v>0</v>
      </c>
      <c r="Q76" s="22">
        <f t="shared" si="5"/>
        <v>2</v>
      </c>
      <c r="R76" s="22">
        <f t="shared" si="5"/>
        <v>5</v>
      </c>
      <c r="S76" s="22">
        <f t="shared" si="5"/>
        <v>0</v>
      </c>
      <c r="T76" s="22">
        <f t="shared" si="5"/>
        <v>6</v>
      </c>
      <c r="U76" s="22">
        <f t="shared" si="5"/>
        <v>4</v>
      </c>
      <c r="V76" s="22">
        <f t="shared" si="5"/>
        <v>3</v>
      </c>
      <c r="W76" s="22">
        <f t="shared" si="5"/>
        <v>5</v>
      </c>
      <c r="X76" s="22">
        <f t="shared" si="5"/>
        <v>6</v>
      </c>
      <c r="Y76" s="22">
        <f t="shared" si="5"/>
        <v>2</v>
      </c>
      <c r="Z76" s="22">
        <f t="shared" si="5"/>
        <v>3</v>
      </c>
      <c r="AA76" s="22">
        <f t="shared" si="5"/>
        <v>1</v>
      </c>
      <c r="AB76" s="22">
        <f t="shared" si="5"/>
        <v>3</v>
      </c>
      <c r="AC76" s="22">
        <f t="shared" si="5"/>
        <v>9</v>
      </c>
      <c r="AD76" s="22">
        <f t="shared" si="5"/>
        <v>4</v>
      </c>
      <c r="AE76" s="22">
        <f t="shared" si="5"/>
        <v>5</v>
      </c>
      <c r="AF76" s="22">
        <f t="shared" si="5"/>
        <v>0</v>
      </c>
      <c r="AG76" s="31"/>
      <c r="AH76" s="31"/>
      <c r="AK76" s="6"/>
    </row>
    <row r="77" spans="1:37" ht="27" customHeight="1">
      <c r="A77" s="23" t="s">
        <v>28</v>
      </c>
      <c r="B77" s="24">
        <f>B75</f>
        <v>15</v>
      </c>
      <c r="C77" s="25">
        <f t="shared" ref="C77:AF77" si="6">SUM(C75+B77)</f>
        <v>16</v>
      </c>
      <c r="D77" s="25">
        <f t="shared" si="6"/>
        <v>18</v>
      </c>
      <c r="E77" s="25">
        <f t="shared" si="6"/>
        <v>22</v>
      </c>
      <c r="F77" s="25">
        <f t="shared" si="6"/>
        <v>27</v>
      </c>
      <c r="G77" s="25">
        <f t="shared" si="6"/>
        <v>28</v>
      </c>
      <c r="H77" s="25">
        <f t="shared" si="6"/>
        <v>32</v>
      </c>
      <c r="I77" s="25">
        <f t="shared" si="6"/>
        <v>42</v>
      </c>
      <c r="J77" s="25">
        <f t="shared" si="6"/>
        <v>64</v>
      </c>
      <c r="K77" s="25">
        <f t="shared" si="6"/>
        <v>66</v>
      </c>
      <c r="L77" s="25">
        <f t="shared" si="6"/>
        <v>81</v>
      </c>
      <c r="M77" s="25">
        <f t="shared" si="6"/>
        <v>92</v>
      </c>
      <c r="N77" s="25">
        <f t="shared" si="6"/>
        <v>100</v>
      </c>
      <c r="O77" s="25">
        <f t="shared" si="6"/>
        <v>102</v>
      </c>
      <c r="P77" s="25">
        <f t="shared" si="6"/>
        <v>102</v>
      </c>
      <c r="Q77" s="25">
        <f t="shared" si="6"/>
        <v>110</v>
      </c>
      <c r="R77" s="25">
        <f t="shared" si="6"/>
        <v>115</v>
      </c>
      <c r="S77" s="25">
        <f t="shared" si="6"/>
        <v>115</v>
      </c>
      <c r="T77" s="25">
        <f t="shared" si="6"/>
        <v>136</v>
      </c>
      <c r="U77" s="25">
        <f t="shared" si="6"/>
        <v>177</v>
      </c>
      <c r="V77" s="25">
        <f t="shared" si="6"/>
        <v>220</v>
      </c>
      <c r="W77" s="25">
        <f t="shared" si="6"/>
        <v>271</v>
      </c>
      <c r="X77" s="25">
        <f t="shared" si="6"/>
        <v>323</v>
      </c>
      <c r="Y77" s="25">
        <f t="shared" si="6"/>
        <v>347</v>
      </c>
      <c r="Z77" s="25">
        <f t="shared" si="6"/>
        <v>362</v>
      </c>
      <c r="AA77" s="25">
        <f t="shared" si="6"/>
        <v>363</v>
      </c>
      <c r="AB77" s="25">
        <f t="shared" si="6"/>
        <v>380</v>
      </c>
      <c r="AC77" s="25">
        <f t="shared" si="6"/>
        <v>449</v>
      </c>
      <c r="AD77" s="25">
        <f t="shared" si="6"/>
        <v>509</v>
      </c>
      <c r="AE77" s="25">
        <f t="shared" si="6"/>
        <v>529</v>
      </c>
      <c r="AF77" s="25">
        <f t="shared" si="6"/>
        <v>529</v>
      </c>
      <c r="AG77" s="26">
        <f>SUM(B75:AF75)</f>
        <v>529</v>
      </c>
      <c r="AH77" s="31"/>
      <c r="AI77" s="27" t="s">
        <v>29</v>
      </c>
      <c r="AK77" s="6"/>
    </row>
    <row r="78" spans="1:37" ht="27" customHeight="1">
      <c r="A78" s="28" t="s">
        <v>30</v>
      </c>
      <c r="B78" s="29">
        <f>SUM(B77+'maj-15'!AG73)</f>
        <v>4280</v>
      </c>
      <c r="C78" s="29">
        <f t="shared" ref="C78:AG78" si="7">SUM(C75+B78)</f>
        <v>4281</v>
      </c>
      <c r="D78" s="29">
        <f t="shared" si="7"/>
        <v>4283</v>
      </c>
      <c r="E78" s="29">
        <f t="shared" si="7"/>
        <v>4287</v>
      </c>
      <c r="F78" s="29">
        <f t="shared" si="7"/>
        <v>4292</v>
      </c>
      <c r="G78" s="29">
        <f t="shared" si="7"/>
        <v>4293</v>
      </c>
      <c r="H78" s="29">
        <f t="shared" si="7"/>
        <v>4297</v>
      </c>
      <c r="I78" s="29">
        <f t="shared" si="7"/>
        <v>4307</v>
      </c>
      <c r="J78" s="29">
        <f t="shared" si="7"/>
        <v>4329</v>
      </c>
      <c r="K78" s="29">
        <f t="shared" si="7"/>
        <v>4331</v>
      </c>
      <c r="L78" s="29">
        <f t="shared" si="7"/>
        <v>4346</v>
      </c>
      <c r="M78" s="29">
        <f t="shared" si="7"/>
        <v>4357</v>
      </c>
      <c r="N78" s="29">
        <f t="shared" si="7"/>
        <v>4365</v>
      </c>
      <c r="O78" s="29">
        <f t="shared" si="7"/>
        <v>4367</v>
      </c>
      <c r="P78" s="29">
        <f t="shared" si="7"/>
        <v>4367</v>
      </c>
      <c r="Q78" s="29">
        <f t="shared" si="7"/>
        <v>4375</v>
      </c>
      <c r="R78" s="29">
        <f t="shared" si="7"/>
        <v>4380</v>
      </c>
      <c r="S78" s="29">
        <f t="shared" si="7"/>
        <v>4380</v>
      </c>
      <c r="T78" s="29">
        <f t="shared" si="7"/>
        <v>4401</v>
      </c>
      <c r="U78" s="29">
        <f t="shared" si="7"/>
        <v>4442</v>
      </c>
      <c r="V78" s="29">
        <f t="shared" si="7"/>
        <v>4485</v>
      </c>
      <c r="W78" s="29">
        <f t="shared" si="7"/>
        <v>4536</v>
      </c>
      <c r="X78" s="29">
        <f t="shared" si="7"/>
        <v>4588</v>
      </c>
      <c r="Y78" s="29">
        <f t="shared" si="7"/>
        <v>4612</v>
      </c>
      <c r="Z78" s="29">
        <f t="shared" si="7"/>
        <v>4627</v>
      </c>
      <c r="AA78" s="29">
        <f t="shared" si="7"/>
        <v>4628</v>
      </c>
      <c r="AB78" s="29">
        <f t="shared" si="7"/>
        <v>4645</v>
      </c>
      <c r="AC78" s="29">
        <f t="shared" si="7"/>
        <v>4714</v>
      </c>
      <c r="AD78" s="29">
        <f t="shared" si="7"/>
        <v>4774</v>
      </c>
      <c r="AE78" s="29">
        <f t="shared" si="7"/>
        <v>4794</v>
      </c>
      <c r="AF78" s="44">
        <f t="shared" si="7"/>
        <v>4794</v>
      </c>
      <c r="AG78" s="45">
        <f t="shared" si="7"/>
        <v>4794</v>
      </c>
      <c r="AH78" s="31" t="s">
        <v>106</v>
      </c>
      <c r="AI78" s="32">
        <f>SUM(AG78+293382)</f>
        <v>298176</v>
      </c>
      <c r="AK78" s="6"/>
    </row>
    <row r="79" spans="1:37" ht="12.75" customHeight="1">
      <c r="A79" s="33" t="s">
        <v>32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34"/>
      <c r="AH79" s="31"/>
      <c r="AK79" s="6"/>
    </row>
    <row r="80" spans="1:37" ht="12.75" customHeight="1">
      <c r="A80" s="35">
        <f>COUNT(AH2:AH73)</f>
        <v>72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4"/>
      <c r="AH80" s="31"/>
      <c r="AK80" s="6"/>
    </row>
  </sheetData>
  <pageMargins left="0" right="0" top="0" bottom="0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89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7.28515625" defaultRowHeight="15" customHeight="1"/>
  <cols>
    <col min="1" max="1" width="19.85546875" customWidth="1"/>
    <col min="2" max="32" width="4.42578125" customWidth="1"/>
    <col min="33" max="33" width="8.28515625" customWidth="1"/>
    <col min="34" max="34" width="9.140625" customWidth="1"/>
  </cols>
  <sheetData>
    <row r="1" spans="1:37">
      <c r="A1" s="1" t="s">
        <v>107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3">
        <v>9</v>
      </c>
      <c r="K1" s="2">
        <v>10</v>
      </c>
      <c r="L1" s="2">
        <v>11</v>
      </c>
      <c r="M1" s="3">
        <v>12</v>
      </c>
      <c r="N1" s="2">
        <v>13</v>
      </c>
      <c r="O1" s="3">
        <v>14</v>
      </c>
      <c r="P1" s="3">
        <v>15</v>
      </c>
      <c r="Q1" s="2">
        <v>16</v>
      </c>
      <c r="R1" s="2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2">
        <v>23</v>
      </c>
      <c r="Y1" s="3">
        <v>24</v>
      </c>
      <c r="Z1" s="2">
        <v>25</v>
      </c>
      <c r="AA1" s="2">
        <v>26</v>
      </c>
      <c r="AB1" s="3">
        <v>27</v>
      </c>
      <c r="AC1" s="2">
        <v>28</v>
      </c>
      <c r="AD1" s="2">
        <v>29</v>
      </c>
      <c r="AE1" s="3">
        <v>30</v>
      </c>
      <c r="AF1" s="2">
        <v>31</v>
      </c>
      <c r="AG1" s="4" t="s">
        <v>1</v>
      </c>
      <c r="AH1" s="5" t="s">
        <v>2</v>
      </c>
      <c r="AK1" s="6"/>
    </row>
    <row r="2" spans="1:37">
      <c r="A2" s="43" t="s">
        <v>77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>
        <f t="shared" ref="AG2:AG82" si="0">SUM(B2:AF2)</f>
        <v>0</v>
      </c>
      <c r="AH2" s="11">
        <f>SUM(AG2+'juni-15'!AH2)</f>
        <v>1</v>
      </c>
      <c r="AI2" s="12"/>
      <c r="AK2" s="6"/>
    </row>
    <row r="3" spans="1:37">
      <c r="A3" s="43" t="s">
        <v>78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>
        <f t="shared" si="0"/>
        <v>0</v>
      </c>
      <c r="AH3" s="11">
        <f>SUM(AG3+'juni-15'!AH3)</f>
        <v>1</v>
      </c>
      <c r="AI3" s="12"/>
      <c r="AK3" s="6"/>
    </row>
    <row r="4" spans="1:37">
      <c r="A4" s="43" t="s">
        <v>79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0">
        <f t="shared" si="0"/>
        <v>0</v>
      </c>
      <c r="AH4" s="11">
        <f>SUM(AG4+'juni-15'!AH4)</f>
        <v>1</v>
      </c>
      <c r="AI4" s="12"/>
      <c r="AK4" s="6"/>
    </row>
    <row r="5" spans="1:37">
      <c r="A5" s="43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0">
        <f t="shared" si="0"/>
        <v>0</v>
      </c>
      <c r="AH5" s="11">
        <f>SUM(AG5+'juni-15'!AH5)</f>
        <v>1</v>
      </c>
      <c r="AI5" s="12"/>
      <c r="AK5" s="6"/>
    </row>
    <row r="6" spans="1:37">
      <c r="A6" s="43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0">
        <f t="shared" si="0"/>
        <v>0</v>
      </c>
      <c r="AH6" s="11">
        <f>SUM(AG6+'juni-15'!AH6)</f>
        <v>8</v>
      </c>
      <c r="AI6" s="12"/>
      <c r="AK6" s="6"/>
    </row>
    <row r="7" spans="1:37">
      <c r="A7" s="43" t="s">
        <v>64</v>
      </c>
      <c r="B7" s="9"/>
      <c r="C7" s="9"/>
      <c r="D7" s="9"/>
      <c r="E7" s="9"/>
      <c r="F7" s="9"/>
      <c r="G7" s="9"/>
      <c r="H7" s="9"/>
      <c r="I7" s="9">
        <v>1</v>
      </c>
      <c r="J7" s="9"/>
      <c r="K7" s="9"/>
      <c r="L7" s="9"/>
      <c r="M7" s="9"/>
      <c r="N7" s="9"/>
      <c r="O7" s="9"/>
      <c r="P7" s="9">
        <v>2</v>
      </c>
      <c r="Q7" s="9"/>
      <c r="R7" s="9"/>
      <c r="S7" s="9"/>
      <c r="T7" s="9"/>
      <c r="U7" s="9"/>
      <c r="V7" s="9"/>
      <c r="W7" s="9"/>
      <c r="X7" s="9">
        <v>1</v>
      </c>
      <c r="Y7" s="9"/>
      <c r="Z7" s="9"/>
      <c r="AA7" s="9"/>
      <c r="AB7" s="9"/>
      <c r="AC7" s="9">
        <v>3</v>
      </c>
      <c r="AD7" s="9">
        <v>4</v>
      </c>
      <c r="AE7" s="9">
        <v>1</v>
      </c>
      <c r="AF7" s="9">
        <v>1</v>
      </c>
      <c r="AG7" s="10">
        <f t="shared" si="0"/>
        <v>13</v>
      </c>
      <c r="AH7" s="11">
        <f>SUM(AG7+'juni-15'!AH7)</f>
        <v>21</v>
      </c>
      <c r="AI7" s="12"/>
      <c r="AK7" s="6"/>
    </row>
    <row r="8" spans="1:37">
      <c r="A8" s="7" t="s">
        <v>108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">
        <v>5</v>
      </c>
      <c r="AC8" s="9">
        <v>1</v>
      </c>
      <c r="AD8" s="9"/>
      <c r="AE8" s="9"/>
      <c r="AF8" s="9">
        <v>2</v>
      </c>
      <c r="AG8" s="10">
        <f t="shared" si="0"/>
        <v>8</v>
      </c>
      <c r="AH8" s="11">
        <f t="shared" ref="AH8:AH10" si="1">SUM(AG8)</f>
        <v>8</v>
      </c>
      <c r="AI8" s="12"/>
      <c r="AK8" s="6"/>
    </row>
    <row r="9" spans="1:37">
      <c r="A9" s="7" t="s">
        <v>109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8">
        <v>1</v>
      </c>
      <c r="AC9" s="9"/>
      <c r="AD9" s="9"/>
      <c r="AE9" s="9"/>
      <c r="AF9" s="9">
        <v>1</v>
      </c>
      <c r="AG9" s="10">
        <f t="shared" si="0"/>
        <v>2</v>
      </c>
      <c r="AH9" s="11">
        <f t="shared" si="1"/>
        <v>2</v>
      </c>
      <c r="AI9" s="12"/>
      <c r="AK9" s="6"/>
    </row>
    <row r="10" spans="1:37">
      <c r="A10" s="7" t="s">
        <v>110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8">
        <v>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>
        <f t="shared" si="0"/>
        <v>1</v>
      </c>
      <c r="AH10" s="11">
        <f t="shared" si="1"/>
        <v>1</v>
      </c>
      <c r="AI10" s="12"/>
      <c r="AK10" s="6"/>
    </row>
    <row r="11" spans="1:37">
      <c r="A11" s="43" t="s">
        <v>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0">
        <f t="shared" si="0"/>
        <v>0</v>
      </c>
      <c r="AH11" s="11">
        <f>SUM(AG11+'juni-15'!AH8)</f>
        <v>128</v>
      </c>
      <c r="AI11" s="12"/>
      <c r="AK11" s="6"/>
    </row>
    <row r="12" spans="1:37">
      <c r="A12" s="43" t="s">
        <v>47</v>
      </c>
      <c r="B12" s="9"/>
      <c r="C12" s="9">
        <v>1</v>
      </c>
      <c r="D12" s="9"/>
      <c r="E12" s="9"/>
      <c r="F12" s="9"/>
      <c r="G12" s="9">
        <v>20</v>
      </c>
      <c r="H12" s="9">
        <v>38</v>
      </c>
      <c r="I12" s="9">
        <v>5</v>
      </c>
      <c r="J12" s="9"/>
      <c r="K12" s="9"/>
      <c r="L12" s="9"/>
      <c r="M12" s="9">
        <v>11</v>
      </c>
      <c r="N12" s="9">
        <v>6</v>
      </c>
      <c r="O12" s="9">
        <v>6</v>
      </c>
      <c r="P12" s="9">
        <v>2</v>
      </c>
      <c r="Q12" s="9">
        <v>3</v>
      </c>
      <c r="R12" s="9"/>
      <c r="S12" s="9"/>
      <c r="T12" s="9">
        <v>17</v>
      </c>
      <c r="U12" s="9">
        <v>1</v>
      </c>
      <c r="V12" s="9">
        <v>2</v>
      </c>
      <c r="W12" s="9"/>
      <c r="X12" s="9">
        <v>7</v>
      </c>
      <c r="Y12" s="9">
        <v>3</v>
      </c>
      <c r="Z12" s="9">
        <v>1</v>
      </c>
      <c r="AA12" s="9">
        <v>9</v>
      </c>
      <c r="AB12" s="9">
        <v>77</v>
      </c>
      <c r="AC12" s="9">
        <v>25</v>
      </c>
      <c r="AD12" s="9">
        <v>94</v>
      </c>
      <c r="AE12" s="9">
        <v>45</v>
      </c>
      <c r="AF12" s="9">
        <v>27</v>
      </c>
      <c r="AG12" s="10">
        <f t="shared" si="0"/>
        <v>400</v>
      </c>
      <c r="AH12" s="11">
        <f>SUM(AG12+'juni-15'!AH9)</f>
        <v>406</v>
      </c>
      <c r="AI12" s="12"/>
      <c r="AK12" s="6"/>
    </row>
    <row r="13" spans="1:37">
      <c r="A13" s="7" t="s">
        <v>111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8">
        <v>1</v>
      </c>
      <c r="AF13" s="9"/>
      <c r="AG13" s="10">
        <f t="shared" si="0"/>
        <v>1</v>
      </c>
      <c r="AH13" s="11">
        <f>SUM(AG13)</f>
        <v>1</v>
      </c>
      <c r="AI13" s="12"/>
      <c r="AK13" s="6"/>
    </row>
    <row r="14" spans="1:37">
      <c r="A14" s="43" t="s">
        <v>48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>
        <f t="shared" si="0"/>
        <v>0</v>
      </c>
      <c r="AH14" s="11">
        <f>SUM(AG14+'juni-15'!AH10)</f>
        <v>1</v>
      </c>
      <c r="AI14" s="12"/>
      <c r="AK14" s="6"/>
    </row>
    <row r="15" spans="1:37">
      <c r="A15" s="7" t="s">
        <v>112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8">
        <v>3</v>
      </c>
      <c r="AD15" s="9">
        <v>1</v>
      </c>
      <c r="AE15" s="9"/>
      <c r="AF15" s="9">
        <v>3</v>
      </c>
      <c r="AG15" s="10">
        <f t="shared" si="0"/>
        <v>7</v>
      </c>
      <c r="AH15" s="11">
        <f t="shared" ref="AH15:AH16" si="2">SUM(AG15)</f>
        <v>7</v>
      </c>
      <c r="AI15" s="12"/>
      <c r="AK15" s="6"/>
    </row>
    <row r="16" spans="1:37">
      <c r="A16" s="7" t="s">
        <v>113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>
        <v>2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>
        <v>1</v>
      </c>
      <c r="AC16" s="9"/>
      <c r="AD16" s="9"/>
      <c r="AE16" s="9"/>
      <c r="AF16" s="9"/>
      <c r="AG16" s="10">
        <f t="shared" si="0"/>
        <v>3</v>
      </c>
      <c r="AH16" s="11">
        <f t="shared" si="2"/>
        <v>3</v>
      </c>
      <c r="AI16" s="12"/>
      <c r="AK16" s="6"/>
    </row>
    <row r="17" spans="1:37">
      <c r="A17" s="43" t="s">
        <v>49</v>
      </c>
      <c r="B17" s="9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>
        <v>2</v>
      </c>
      <c r="P17" s="9">
        <v>1</v>
      </c>
      <c r="Q17" s="9">
        <v>2</v>
      </c>
      <c r="R17" s="9"/>
      <c r="S17" s="9"/>
      <c r="T17" s="9">
        <v>1</v>
      </c>
      <c r="U17" s="9">
        <v>1</v>
      </c>
      <c r="V17" s="9"/>
      <c r="W17" s="9"/>
      <c r="X17" s="9"/>
      <c r="Y17" s="9"/>
      <c r="Z17" s="9"/>
      <c r="AA17" s="9">
        <v>1</v>
      </c>
      <c r="AB17" s="9">
        <v>4</v>
      </c>
      <c r="AC17" s="9">
        <v>1</v>
      </c>
      <c r="AD17" s="9"/>
      <c r="AE17" s="9">
        <v>2</v>
      </c>
      <c r="AF17" s="9">
        <v>1</v>
      </c>
      <c r="AG17" s="10">
        <f t="shared" si="0"/>
        <v>17</v>
      </c>
      <c r="AH17" s="11">
        <f>SUM(AG17+'juni-15'!AH11)</f>
        <v>29</v>
      </c>
      <c r="AI17" s="12"/>
      <c r="AK17" s="6"/>
    </row>
    <row r="18" spans="1:37">
      <c r="A18" s="7" t="s">
        <v>114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8">
        <v>1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>
        <v>1</v>
      </c>
      <c r="AB18" s="9"/>
      <c r="AC18" s="9"/>
      <c r="AD18" s="9"/>
      <c r="AE18" s="9"/>
      <c r="AF18" s="9"/>
      <c r="AG18" s="10">
        <f t="shared" si="0"/>
        <v>2</v>
      </c>
      <c r="AH18" s="11">
        <f t="shared" ref="AH18:AH19" si="3">SUM(AG18)</f>
        <v>2</v>
      </c>
      <c r="AI18" s="12"/>
      <c r="AK18" s="6"/>
    </row>
    <row r="19" spans="1:37">
      <c r="A19" s="7" t="s">
        <v>115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8">
        <v>2</v>
      </c>
      <c r="Y19" s="9">
        <v>1</v>
      </c>
      <c r="Z19" s="9"/>
      <c r="AA19" s="9"/>
      <c r="AB19" s="9"/>
      <c r="AC19" s="9"/>
      <c r="AD19" s="9"/>
      <c r="AE19" s="9">
        <v>2</v>
      </c>
      <c r="AF19" s="9"/>
      <c r="AG19" s="10">
        <f t="shared" si="0"/>
        <v>5</v>
      </c>
      <c r="AH19" s="11">
        <f t="shared" si="3"/>
        <v>5</v>
      </c>
      <c r="AI19" s="12"/>
      <c r="AK19" s="6"/>
    </row>
    <row r="20" spans="1:37">
      <c r="A20" s="43" t="s">
        <v>65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>
        <v>1</v>
      </c>
      <c r="N20" s="9"/>
      <c r="O20" s="9">
        <v>2</v>
      </c>
      <c r="P20" s="9"/>
      <c r="Q20" s="9">
        <v>1</v>
      </c>
      <c r="R20" s="9"/>
      <c r="S20" s="9"/>
      <c r="T20" s="9"/>
      <c r="U20" s="9">
        <v>1</v>
      </c>
      <c r="V20" s="9"/>
      <c r="W20" s="9"/>
      <c r="X20" s="9">
        <v>3</v>
      </c>
      <c r="Y20" s="9">
        <v>1</v>
      </c>
      <c r="Z20" s="9" t="s">
        <v>7</v>
      </c>
      <c r="AA20" s="9">
        <v>4</v>
      </c>
      <c r="AB20" s="9">
        <v>5</v>
      </c>
      <c r="AC20" s="9">
        <v>2</v>
      </c>
      <c r="AD20" s="9">
        <v>1</v>
      </c>
      <c r="AE20" s="9"/>
      <c r="AF20" s="9">
        <v>1</v>
      </c>
      <c r="AG20" s="10">
        <f t="shared" si="0"/>
        <v>22</v>
      </c>
      <c r="AH20" s="11">
        <f>SUM(AG20+'juni-15'!AH12)</f>
        <v>35</v>
      </c>
      <c r="AI20" s="12"/>
      <c r="AK20" s="6"/>
    </row>
    <row r="21" spans="1:37">
      <c r="A21" s="43" t="s">
        <v>80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>
        <v>1</v>
      </c>
      <c r="V21" s="9"/>
      <c r="W21" s="9"/>
      <c r="X21" s="9">
        <v>3</v>
      </c>
      <c r="Y21" s="9"/>
      <c r="Z21" s="9"/>
      <c r="AA21" s="9"/>
      <c r="AB21" s="9"/>
      <c r="AC21" s="9">
        <v>3</v>
      </c>
      <c r="AD21" s="9"/>
      <c r="AE21" s="9">
        <v>5</v>
      </c>
      <c r="AF21" s="9">
        <v>4</v>
      </c>
      <c r="AG21" s="10">
        <f t="shared" si="0"/>
        <v>16</v>
      </c>
      <c r="AH21" s="11">
        <f>SUM(AG21+'juni-15'!AH13)</f>
        <v>30</v>
      </c>
      <c r="AI21" s="12"/>
      <c r="AK21" s="6"/>
    </row>
    <row r="22" spans="1:37">
      <c r="A22" s="43" t="s">
        <v>101</v>
      </c>
      <c r="B22" s="9"/>
      <c r="C22" s="9">
        <v>2</v>
      </c>
      <c r="D22" s="9"/>
      <c r="E22" s="9">
        <v>2</v>
      </c>
      <c r="F22" s="9">
        <v>1</v>
      </c>
      <c r="G22" s="9">
        <v>2</v>
      </c>
      <c r="H22" s="9"/>
      <c r="I22" s="9">
        <v>1</v>
      </c>
      <c r="J22" s="9"/>
      <c r="K22" s="9">
        <v>2</v>
      </c>
      <c r="L22" s="9">
        <v>1</v>
      </c>
      <c r="M22" s="9">
        <v>2</v>
      </c>
      <c r="N22" s="9">
        <v>1</v>
      </c>
      <c r="O22" s="9">
        <v>2</v>
      </c>
      <c r="P22" s="9"/>
      <c r="Q22" s="9"/>
      <c r="R22" s="9"/>
      <c r="S22" s="9"/>
      <c r="T22" s="9">
        <v>1</v>
      </c>
      <c r="U22" s="9">
        <v>1</v>
      </c>
      <c r="V22" s="9"/>
      <c r="W22" s="9"/>
      <c r="X22" s="9"/>
      <c r="Y22" s="9"/>
      <c r="Z22" s="9"/>
      <c r="AA22" s="9">
        <v>3</v>
      </c>
      <c r="AB22" s="9"/>
      <c r="AC22" s="9"/>
      <c r="AD22" s="9"/>
      <c r="AE22" s="9"/>
      <c r="AF22" s="9"/>
      <c r="AG22" s="10">
        <f t="shared" si="0"/>
        <v>21</v>
      </c>
      <c r="AH22" s="11">
        <f>SUM(AG22+'juni-15'!AH14)</f>
        <v>40</v>
      </c>
      <c r="AI22" s="12"/>
      <c r="AK22" s="6"/>
    </row>
    <row r="23" spans="1:37">
      <c r="A23" s="43" t="s">
        <v>102</v>
      </c>
      <c r="B23" s="9">
        <v>16</v>
      </c>
      <c r="C23" s="9">
        <v>28</v>
      </c>
      <c r="D23" s="9">
        <v>36</v>
      </c>
      <c r="E23" s="9"/>
      <c r="F23" s="9"/>
      <c r="G23" s="9"/>
      <c r="H23" s="9"/>
      <c r="I23" s="9"/>
      <c r="J23" s="9"/>
      <c r="K23" s="9"/>
      <c r="L23" s="9"/>
      <c r="M23" s="9"/>
      <c r="N23" s="9">
        <v>17</v>
      </c>
      <c r="O23" s="9"/>
      <c r="P23" s="9"/>
      <c r="Q23" s="9"/>
      <c r="R23" s="9"/>
      <c r="S23" s="9"/>
      <c r="T23" s="9">
        <v>3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0">
        <f t="shared" si="0"/>
        <v>100</v>
      </c>
      <c r="AH23" s="11">
        <f>SUM(AG23+'juni-15'!AH15)</f>
        <v>206</v>
      </c>
      <c r="AI23" s="12"/>
      <c r="AK23" s="6"/>
    </row>
    <row r="24" spans="1:37">
      <c r="A24" s="43" t="s">
        <v>81</v>
      </c>
      <c r="B24" s="9">
        <v>1</v>
      </c>
      <c r="C24" s="9">
        <v>2</v>
      </c>
      <c r="D24" s="9">
        <v>2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>
        <f t="shared" si="0"/>
        <v>5</v>
      </c>
      <c r="AH24" s="11">
        <f>SUM(AG24+'juni-15'!AH16)</f>
        <v>12</v>
      </c>
      <c r="AI24" s="12"/>
      <c r="AK24" s="6"/>
    </row>
    <row r="25" spans="1:37">
      <c r="A25" s="43" t="s">
        <v>103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0">
        <f t="shared" si="0"/>
        <v>0</v>
      </c>
      <c r="AH25" s="11">
        <f>SUM(AG25+'juni-15'!AH17)</f>
        <v>1</v>
      </c>
      <c r="AI25" s="12"/>
      <c r="AK25" s="6"/>
    </row>
    <row r="26" spans="1:37">
      <c r="A26" s="43" t="s">
        <v>104</v>
      </c>
      <c r="B26" s="9"/>
      <c r="C26" s="9"/>
      <c r="D26" s="9">
        <v>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0">
        <f t="shared" si="0"/>
        <v>1</v>
      </c>
      <c r="AH26" s="11">
        <f>SUM(AG26+'juni-15'!AH18)</f>
        <v>27</v>
      </c>
      <c r="AI26" s="12"/>
      <c r="AK26" s="6"/>
    </row>
    <row r="27" spans="1:37">
      <c r="A27" s="43" t="s">
        <v>82</v>
      </c>
      <c r="B27" s="9"/>
      <c r="C27" s="9"/>
      <c r="D27" s="9"/>
      <c r="E27" s="9"/>
      <c r="F27" s="9"/>
      <c r="G27" s="9"/>
      <c r="H27" s="9"/>
      <c r="I27" s="9"/>
      <c r="J27" s="9">
        <v>1</v>
      </c>
      <c r="K27" s="9">
        <v>1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0">
        <f t="shared" si="0"/>
        <v>2</v>
      </c>
      <c r="AH27" s="11">
        <f>SUM(AG27+'juni-15'!AH19)</f>
        <v>3</v>
      </c>
      <c r="AI27" s="12"/>
      <c r="AK27" s="6"/>
    </row>
    <row r="28" spans="1:37">
      <c r="A28" s="43" t="s">
        <v>105</v>
      </c>
      <c r="B28" s="9"/>
      <c r="C28" s="9"/>
      <c r="D28" s="9">
        <v>1</v>
      </c>
      <c r="E28" s="9"/>
      <c r="F28" s="9">
        <v>2</v>
      </c>
      <c r="G28" s="9"/>
      <c r="H28" s="9"/>
      <c r="I28" s="9"/>
      <c r="J28" s="9">
        <v>7</v>
      </c>
      <c r="K28" s="9">
        <v>4</v>
      </c>
      <c r="L28" s="9"/>
      <c r="M28" s="9"/>
      <c r="N28" s="9">
        <v>2</v>
      </c>
      <c r="O28" s="9"/>
      <c r="P28" s="9"/>
      <c r="Q28" s="9"/>
      <c r="R28" s="9"/>
      <c r="S28" s="9">
        <v>2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0">
        <f t="shared" si="0"/>
        <v>18</v>
      </c>
      <c r="AH28" s="11">
        <f>SUM(AG28+'juni-15'!AH20)</f>
        <v>146</v>
      </c>
      <c r="AI28" s="12"/>
      <c r="AK28" s="6"/>
    </row>
    <row r="29" spans="1:37">
      <c r="A29" s="43" t="s">
        <v>66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0">
        <f t="shared" si="0"/>
        <v>0</v>
      </c>
      <c r="AH29" s="11">
        <f>SUM(AG29+'juni-15'!AH21)</f>
        <v>1</v>
      </c>
      <c r="AI29" s="12"/>
      <c r="AK29" s="6"/>
    </row>
    <row r="30" spans="1:37">
      <c r="A30" s="43" t="s">
        <v>51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0">
        <f t="shared" si="0"/>
        <v>0</v>
      </c>
      <c r="AH30" s="11">
        <f>SUM(AG30+'juni-15'!AH22)</f>
        <v>1</v>
      </c>
      <c r="AI30" s="12"/>
      <c r="AK30" s="6"/>
    </row>
    <row r="31" spans="1:37">
      <c r="A31" s="43" t="s">
        <v>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0">
        <f t="shared" si="0"/>
        <v>0</v>
      </c>
      <c r="AH31" s="11">
        <f>SUM(AG31+'juni-15'!AH23)</f>
        <v>1</v>
      </c>
      <c r="AI31" s="12"/>
      <c r="AK31" s="6"/>
    </row>
    <row r="32" spans="1:37">
      <c r="A32" s="43" t="s">
        <v>83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0">
        <f t="shared" si="0"/>
        <v>0</v>
      </c>
      <c r="AH32" s="11">
        <f>SUM(AG32+'juni-15'!AH24)</f>
        <v>5</v>
      </c>
      <c r="AI32" s="12"/>
      <c r="AK32" s="6"/>
    </row>
    <row r="33" spans="1:37">
      <c r="A33" s="43" t="s">
        <v>84</v>
      </c>
      <c r="B33" s="9">
        <v>1</v>
      </c>
      <c r="C33" s="9"/>
      <c r="D33" s="9"/>
      <c r="E33" s="9"/>
      <c r="F33" s="9"/>
      <c r="G33" s="9"/>
      <c r="H33" s="9"/>
      <c r="I33" s="9"/>
      <c r="J33" s="9"/>
      <c r="K33" s="9">
        <v>5</v>
      </c>
      <c r="L33" s="9"/>
      <c r="M33" s="9"/>
      <c r="N33" s="9"/>
      <c r="O33" s="9"/>
      <c r="P33" s="9"/>
      <c r="Q33" s="9"/>
      <c r="R33" s="9"/>
      <c r="S33" s="9"/>
      <c r="T33" s="9"/>
      <c r="U33" s="9">
        <v>2</v>
      </c>
      <c r="V33" s="9"/>
      <c r="W33" s="9" t="s">
        <v>7</v>
      </c>
      <c r="X33" s="9"/>
      <c r="Y33" s="9"/>
      <c r="Z33" s="9"/>
      <c r="AA33" s="9"/>
      <c r="AB33" s="9"/>
      <c r="AC33" s="9"/>
      <c r="AD33" s="9"/>
      <c r="AE33" s="9"/>
      <c r="AF33" s="9"/>
      <c r="AG33" s="10">
        <f t="shared" si="0"/>
        <v>8</v>
      </c>
      <c r="AH33" s="11">
        <f>SUM(AG33+'juni-15'!AH25)</f>
        <v>10</v>
      </c>
      <c r="AI33" s="12"/>
      <c r="AK33" s="6"/>
    </row>
    <row r="34" spans="1:37">
      <c r="A34" s="43" t="s">
        <v>67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0">
        <f t="shared" si="0"/>
        <v>0</v>
      </c>
      <c r="AH34" s="11">
        <f>SUM(AG34+'juni-15'!AH26)</f>
        <v>3</v>
      </c>
      <c r="AI34" s="12"/>
      <c r="AK34" s="6"/>
    </row>
    <row r="35" spans="1:37">
      <c r="A35" s="43" t="s">
        <v>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0">
        <f t="shared" si="0"/>
        <v>0</v>
      </c>
      <c r="AH35" s="11">
        <f>SUM(AG35+'juni-15'!AH27)</f>
        <v>13</v>
      </c>
      <c r="AI35" s="12"/>
      <c r="AK35" s="6"/>
    </row>
    <row r="36" spans="1:37">
      <c r="A36" s="43" t="s">
        <v>8</v>
      </c>
      <c r="B36" s="9">
        <v>8</v>
      </c>
      <c r="C36" s="9"/>
      <c r="D36" s="9">
        <v>4</v>
      </c>
      <c r="E36" s="9">
        <v>1</v>
      </c>
      <c r="F36" s="9"/>
      <c r="G36" s="9">
        <v>4</v>
      </c>
      <c r="H36" s="9">
        <v>4</v>
      </c>
      <c r="I36" s="9"/>
      <c r="J36" s="9"/>
      <c r="K36" s="9"/>
      <c r="L36" s="9">
        <v>2</v>
      </c>
      <c r="M36" s="9">
        <v>10</v>
      </c>
      <c r="N36" s="9">
        <v>12</v>
      </c>
      <c r="O36" s="9">
        <v>2</v>
      </c>
      <c r="P36" s="9">
        <v>3</v>
      </c>
      <c r="Q36" s="9">
        <v>1</v>
      </c>
      <c r="R36" s="9">
        <v>3</v>
      </c>
      <c r="S36" s="9"/>
      <c r="T36" s="9">
        <v>7</v>
      </c>
      <c r="U36" s="9">
        <v>5</v>
      </c>
      <c r="V36" s="9" t="s">
        <v>7</v>
      </c>
      <c r="W36" s="9">
        <v>1</v>
      </c>
      <c r="X36" s="9">
        <v>3</v>
      </c>
      <c r="Y36" s="9">
        <v>2</v>
      </c>
      <c r="Z36" s="9"/>
      <c r="AA36" s="9">
        <v>11</v>
      </c>
      <c r="AB36" s="9">
        <v>6</v>
      </c>
      <c r="AC36" s="9">
        <v>2</v>
      </c>
      <c r="AD36" s="9">
        <v>1</v>
      </c>
      <c r="AE36" s="9">
        <v>1</v>
      </c>
      <c r="AF36" s="9">
        <v>6</v>
      </c>
      <c r="AG36" s="10">
        <f t="shared" si="0"/>
        <v>99</v>
      </c>
      <c r="AH36" s="11">
        <f>SUM(AG36+'juni-15'!AH28)</f>
        <v>119</v>
      </c>
      <c r="AI36" s="12"/>
      <c r="AK36" s="6"/>
    </row>
    <row r="37" spans="1:37">
      <c r="A37" s="43" t="s">
        <v>85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0">
        <f t="shared" si="0"/>
        <v>0</v>
      </c>
      <c r="AH37" s="11">
        <f>SUM(AG37+'juni-15'!AH29)</f>
        <v>2</v>
      </c>
      <c r="AI37" s="12"/>
      <c r="AK37" s="6"/>
    </row>
    <row r="38" spans="1:37">
      <c r="A38" s="43" t="s">
        <v>52</v>
      </c>
      <c r="B38" s="9">
        <v>1</v>
      </c>
      <c r="C38" s="9"/>
      <c r="D38" s="9"/>
      <c r="E38" s="9">
        <v>1</v>
      </c>
      <c r="F38" s="9"/>
      <c r="G38" s="9"/>
      <c r="H38" s="9"/>
      <c r="I38" s="9"/>
      <c r="J38" s="9"/>
      <c r="K38" s="9"/>
      <c r="L38" s="9"/>
      <c r="M38" s="9">
        <v>1</v>
      </c>
      <c r="N38" s="9">
        <v>3</v>
      </c>
      <c r="O38" s="9">
        <v>2</v>
      </c>
      <c r="P38" s="9">
        <v>1</v>
      </c>
      <c r="Q38" s="9"/>
      <c r="R38" s="9">
        <v>1</v>
      </c>
      <c r="S38" s="9"/>
      <c r="T38" s="9"/>
      <c r="U38" s="9"/>
      <c r="V38" s="9"/>
      <c r="W38" s="9"/>
      <c r="X38" s="9"/>
      <c r="Y38" s="9"/>
      <c r="Z38" s="9"/>
      <c r="AA38" s="9"/>
      <c r="AB38" s="9">
        <v>2</v>
      </c>
      <c r="AC38" s="9"/>
      <c r="AD38" s="9"/>
      <c r="AE38" s="9">
        <v>2</v>
      </c>
      <c r="AF38" s="9"/>
      <c r="AG38" s="10">
        <f t="shared" si="0"/>
        <v>14</v>
      </c>
      <c r="AH38" s="11">
        <f>SUM(AG38+'juni-15'!AH30)</f>
        <v>33</v>
      </c>
      <c r="AI38" s="12"/>
      <c r="AK38" s="6"/>
    </row>
    <row r="39" spans="1:37">
      <c r="A39" s="43" t="s">
        <v>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0">
        <f t="shared" si="0"/>
        <v>0</v>
      </c>
      <c r="AH39" s="11">
        <f>SUM(AG39+'juni-15'!AH31)</f>
        <v>291</v>
      </c>
      <c r="AI39" s="12"/>
      <c r="AK39" s="6"/>
    </row>
    <row r="40" spans="1:37">
      <c r="A40" s="43" t="s">
        <v>10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0">
        <f t="shared" si="0"/>
        <v>0</v>
      </c>
      <c r="AH40" s="11">
        <f>SUM(AG40+'juni-15'!AH32)</f>
        <v>425</v>
      </c>
      <c r="AI40" s="12"/>
      <c r="AK40" s="6"/>
    </row>
    <row r="41" spans="1:37">
      <c r="A41" s="43" t="s">
        <v>11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0">
        <f t="shared" si="0"/>
        <v>0</v>
      </c>
      <c r="AH41" s="11">
        <f>SUM(AG41+'juni-15'!AH33)</f>
        <v>1230</v>
      </c>
      <c r="AI41" s="12"/>
      <c r="AK41" s="6"/>
    </row>
    <row r="42" spans="1:37">
      <c r="A42" s="43" t="s">
        <v>86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0">
        <f t="shared" si="0"/>
        <v>0</v>
      </c>
      <c r="AH42" s="11">
        <f>SUM(AG42+'juni-15'!AH34)</f>
        <v>2</v>
      </c>
      <c r="AI42" s="12"/>
      <c r="AK42" s="6"/>
    </row>
    <row r="43" spans="1:37">
      <c r="A43" s="43" t="s">
        <v>53</v>
      </c>
      <c r="B43" s="9"/>
      <c r="C43" s="9"/>
      <c r="D43" s="9"/>
      <c r="E43" s="9"/>
      <c r="F43" s="9">
        <v>1</v>
      </c>
      <c r="G43" s="9"/>
      <c r="H43" s="9"/>
      <c r="I43" s="9"/>
      <c r="J43" s="9"/>
      <c r="K43" s="9"/>
      <c r="L43" s="9"/>
      <c r="M43" s="9">
        <v>1</v>
      </c>
      <c r="N43" s="9"/>
      <c r="O43" s="9">
        <v>1</v>
      </c>
      <c r="P43" s="9"/>
      <c r="Q43" s="9"/>
      <c r="R43" s="9">
        <v>1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>
        <v>1</v>
      </c>
      <c r="AG43" s="10">
        <f t="shared" si="0"/>
        <v>5</v>
      </c>
      <c r="AH43" s="11">
        <f>SUM(AG43+'juni-15'!AH35)</f>
        <v>7</v>
      </c>
      <c r="AI43" s="12"/>
      <c r="AK43" s="6"/>
    </row>
    <row r="44" spans="1:37">
      <c r="A44" s="43" t="s">
        <v>68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0">
        <f t="shared" si="0"/>
        <v>0</v>
      </c>
      <c r="AH44" s="11">
        <f>SUM(AG44+'juni-15'!AH36)</f>
        <v>38</v>
      </c>
      <c r="AI44" s="12"/>
      <c r="AK44" s="6"/>
    </row>
    <row r="45" spans="1:37">
      <c r="A45" s="43" t="s">
        <v>87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0">
        <f t="shared" si="0"/>
        <v>0</v>
      </c>
      <c r="AH45" s="11">
        <f>SUM(AG45+'juni-15'!AH37)</f>
        <v>4</v>
      </c>
      <c r="AI45" s="12"/>
      <c r="AK45" s="6"/>
    </row>
    <row r="46" spans="1:37">
      <c r="A46" s="43" t="s">
        <v>54</v>
      </c>
      <c r="B46" s="9"/>
      <c r="C46" s="9">
        <v>1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0">
        <f t="shared" si="0"/>
        <v>1</v>
      </c>
      <c r="AH46" s="11">
        <f>SUM(AG46+'juni-15'!AH38)</f>
        <v>8</v>
      </c>
      <c r="AI46" s="12"/>
      <c r="AK46" s="6"/>
    </row>
    <row r="47" spans="1:37">
      <c r="A47" s="43" t="s">
        <v>69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0">
        <f t="shared" si="0"/>
        <v>0</v>
      </c>
      <c r="AH47" s="11">
        <f>SUM(AG47+'juni-15'!AH39)</f>
        <v>3</v>
      </c>
      <c r="AI47" s="12"/>
      <c r="AK47" s="6"/>
    </row>
    <row r="48" spans="1:37">
      <c r="A48" s="43" t="s">
        <v>12</v>
      </c>
      <c r="B48" s="9"/>
      <c r="C48" s="9"/>
      <c r="D48" s="9">
        <v>2</v>
      </c>
      <c r="E48" s="9">
        <v>1</v>
      </c>
      <c r="F48" s="9">
        <v>1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0">
        <f t="shared" si="0"/>
        <v>4</v>
      </c>
      <c r="AH48" s="11">
        <f>SUM(AG48+'juni-15'!AH40)</f>
        <v>197</v>
      </c>
      <c r="AI48" s="12"/>
      <c r="AK48" s="6"/>
    </row>
    <row r="49" spans="1:37">
      <c r="A49" s="43" t="s">
        <v>70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0">
        <f t="shared" si="0"/>
        <v>0</v>
      </c>
      <c r="AH49" s="11">
        <f>SUM(AG49+'juni-15'!AH41)</f>
        <v>5</v>
      </c>
      <c r="AI49" s="12"/>
      <c r="AK49" s="6"/>
    </row>
    <row r="50" spans="1:37">
      <c r="A50" s="43" t="s">
        <v>13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0">
        <f t="shared" si="0"/>
        <v>0</v>
      </c>
      <c r="AH50" s="11">
        <f>SUM(AG50+'juni-15'!AH42)</f>
        <v>46</v>
      </c>
      <c r="AI50" s="12"/>
      <c r="AK50" s="6"/>
    </row>
    <row r="51" spans="1:37">
      <c r="A51" s="43" t="s">
        <v>14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>
        <f t="shared" si="0"/>
        <v>0</v>
      </c>
      <c r="AH51" s="11">
        <f>SUM(AG51+'juni-15'!AH43)</f>
        <v>31</v>
      </c>
      <c r="AI51" s="12"/>
      <c r="AK51" s="6"/>
    </row>
    <row r="52" spans="1:37">
      <c r="A52" s="43" t="s">
        <v>88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10">
        <f t="shared" si="0"/>
        <v>0</v>
      </c>
      <c r="AH52" s="11">
        <f>SUM(AG52+'juni-15'!AH44)</f>
        <v>1</v>
      </c>
      <c r="AI52" s="12"/>
      <c r="AK52" s="6"/>
    </row>
    <row r="53" spans="1:37">
      <c r="A53" s="43" t="s">
        <v>89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>
        <v>1</v>
      </c>
      <c r="AF53" s="9"/>
      <c r="AG53" s="10">
        <f t="shared" si="0"/>
        <v>1</v>
      </c>
      <c r="AH53" s="11">
        <f>SUM(AG53+'juni-15'!AH45)</f>
        <v>16</v>
      </c>
      <c r="AI53" s="12"/>
      <c r="AK53" s="6"/>
    </row>
    <row r="54" spans="1:37">
      <c r="A54" s="43" t="s">
        <v>90</v>
      </c>
      <c r="B54" s="9">
        <v>2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>
        <v>1</v>
      </c>
      <c r="Z54" s="9"/>
      <c r="AA54" s="9"/>
      <c r="AB54" s="9"/>
      <c r="AC54" s="9"/>
      <c r="AD54" s="9"/>
      <c r="AE54" s="9"/>
      <c r="AF54" s="9"/>
      <c r="AG54" s="10">
        <f t="shared" si="0"/>
        <v>3</v>
      </c>
      <c r="AH54" s="11">
        <f>SUM(AG54+'juni-15'!AH46)</f>
        <v>24</v>
      </c>
      <c r="AI54" s="12"/>
      <c r="AK54" s="6"/>
    </row>
    <row r="55" spans="1:37">
      <c r="A55" s="43" t="s">
        <v>91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10">
        <f t="shared" si="0"/>
        <v>0</v>
      </c>
      <c r="AH55" s="11">
        <f>SUM(AG55+'juni-15'!AH47)</f>
        <v>15</v>
      </c>
      <c r="AI55" s="12"/>
      <c r="AK55" s="6"/>
    </row>
    <row r="56" spans="1:37">
      <c r="A56" s="43" t="s">
        <v>92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10">
        <f t="shared" si="0"/>
        <v>0</v>
      </c>
      <c r="AH56" s="11">
        <f>SUM(AG56+'juni-15'!AH48)</f>
        <v>91</v>
      </c>
      <c r="AI56" s="12"/>
      <c r="AK56" s="6"/>
    </row>
    <row r="57" spans="1:37">
      <c r="A57" s="43" t="s">
        <v>93</v>
      </c>
      <c r="B57" s="9"/>
      <c r="C57" s="9"/>
      <c r="D57" s="9"/>
      <c r="E57" s="9"/>
      <c r="F57" s="9"/>
      <c r="G57" s="9">
        <v>1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0">
        <f t="shared" si="0"/>
        <v>1</v>
      </c>
      <c r="AH57" s="11">
        <f>SUM(AG57+'juni-15'!AH49)</f>
        <v>20</v>
      </c>
      <c r="AI57" s="12"/>
      <c r="AK57" s="6"/>
    </row>
    <row r="58" spans="1:37">
      <c r="A58" s="43" t="s">
        <v>94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0">
        <f t="shared" si="0"/>
        <v>0</v>
      </c>
      <c r="AH58" s="11">
        <f>SUM(AG58+'juni-15'!AH50)</f>
        <v>47</v>
      </c>
      <c r="AI58" s="12"/>
      <c r="AK58" s="6"/>
    </row>
    <row r="59" spans="1:37">
      <c r="A59" s="43" t="s">
        <v>72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>
        <v>1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0">
        <f t="shared" si="0"/>
        <v>1</v>
      </c>
      <c r="AH59" s="11">
        <f>SUM(AG59+'juni-15'!AH51)</f>
        <v>51</v>
      </c>
      <c r="AI59" s="12"/>
      <c r="AK59" s="6"/>
    </row>
    <row r="60" spans="1:37">
      <c r="A60" s="43" t="s">
        <v>55</v>
      </c>
      <c r="B60" s="9"/>
      <c r="C60" s="9"/>
      <c r="D60" s="9"/>
      <c r="E60" s="9">
        <v>2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>
        <v>1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10">
        <f t="shared" si="0"/>
        <v>3</v>
      </c>
      <c r="AH60" s="11">
        <f>SUM(AG60+'juni-15'!AH52)</f>
        <v>262</v>
      </c>
      <c r="AI60" s="12"/>
      <c r="AK60" s="6"/>
    </row>
    <row r="61" spans="1:37">
      <c r="A61" s="43" t="s">
        <v>73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>
        <v>1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0">
        <f t="shared" si="0"/>
        <v>1</v>
      </c>
      <c r="AH61" s="11">
        <f>SUM(AG61+'juni-15'!AH53)</f>
        <v>302</v>
      </c>
      <c r="AI61" s="12"/>
      <c r="AK61" s="6"/>
    </row>
    <row r="62" spans="1:37">
      <c r="A62" s="43" t="s">
        <v>15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0">
        <f t="shared" si="0"/>
        <v>0</v>
      </c>
      <c r="AH62" s="11">
        <f>SUM(AG62+'juni-15'!AH54)</f>
        <v>449</v>
      </c>
      <c r="AI62" s="12"/>
      <c r="AK62" s="6"/>
    </row>
    <row r="63" spans="1:37">
      <c r="A63" s="43" t="s">
        <v>95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0">
        <f t="shared" si="0"/>
        <v>0</v>
      </c>
      <c r="AH63" s="11">
        <f>SUM(AG63+'juni-15'!AH55)</f>
        <v>8</v>
      </c>
      <c r="AI63" s="12"/>
      <c r="AK63" s="6"/>
    </row>
    <row r="64" spans="1:37">
      <c r="A64" s="43" t="s">
        <v>96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>
        <v>1</v>
      </c>
      <c r="Z64" s="9"/>
      <c r="AA64" s="9"/>
      <c r="AB64" s="9"/>
      <c r="AC64" s="9"/>
      <c r="AD64" s="9"/>
      <c r="AE64" s="9"/>
      <c r="AF64" s="9"/>
      <c r="AG64" s="10">
        <f t="shared" si="0"/>
        <v>1</v>
      </c>
      <c r="AH64" s="11">
        <f>SUM(AG64+'juni-15'!AH56)</f>
        <v>5</v>
      </c>
      <c r="AI64" s="12"/>
      <c r="AK64" s="6"/>
    </row>
    <row r="65" spans="1:37">
      <c r="A65" s="43" t="s">
        <v>16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10">
        <f t="shared" si="0"/>
        <v>0</v>
      </c>
      <c r="AH65" s="11">
        <f>SUM(AG65+'juni-15'!AH57)</f>
        <v>19</v>
      </c>
      <c r="AI65" s="12"/>
      <c r="AK65" s="6"/>
    </row>
    <row r="66" spans="1:37">
      <c r="A66" s="43" t="s">
        <v>17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0">
        <f t="shared" si="0"/>
        <v>0</v>
      </c>
      <c r="AH66" s="11">
        <f>SUM(AG66+'juni-15'!AH58)</f>
        <v>4</v>
      </c>
      <c r="AI66" s="12"/>
      <c r="AK66" s="6"/>
    </row>
    <row r="67" spans="1:37">
      <c r="A67" s="43" t="s">
        <v>97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10">
        <f t="shared" si="0"/>
        <v>0</v>
      </c>
      <c r="AH67" s="11">
        <f>SUM(AG67+'juni-15'!AH59)</f>
        <v>14</v>
      </c>
      <c r="AI67" s="12"/>
      <c r="AK67" s="6"/>
    </row>
    <row r="68" spans="1:37">
      <c r="A68" s="43" t="s">
        <v>57</v>
      </c>
      <c r="B68" s="9">
        <v>11</v>
      </c>
      <c r="C68" s="9">
        <v>8</v>
      </c>
      <c r="D68" s="9">
        <v>6</v>
      </c>
      <c r="E68" s="9">
        <v>7</v>
      </c>
      <c r="F68" s="9">
        <v>3</v>
      </c>
      <c r="G68" s="9">
        <v>1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>
        <v>1</v>
      </c>
      <c r="AA68" s="9">
        <v>1</v>
      </c>
      <c r="AB68" s="9"/>
      <c r="AC68" s="9">
        <v>1</v>
      </c>
      <c r="AD68" s="9"/>
      <c r="AE68" s="9">
        <v>2</v>
      </c>
      <c r="AF68" s="9"/>
      <c r="AG68" s="10">
        <f t="shared" si="0"/>
        <v>41</v>
      </c>
      <c r="AH68" s="11">
        <f>SUM(AG68+'juni-15'!AH60)</f>
        <v>188</v>
      </c>
      <c r="AI68" s="12"/>
      <c r="AK68" s="6"/>
    </row>
    <row r="69" spans="1:37">
      <c r="A69" s="43" t="s">
        <v>18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10">
        <f t="shared" si="0"/>
        <v>0</v>
      </c>
      <c r="AH69" s="11">
        <f>SUM(AG69+'juni-15'!AH61)</f>
        <v>1</v>
      </c>
      <c r="AI69" s="12"/>
      <c r="AK69" s="6"/>
    </row>
    <row r="70" spans="1:37">
      <c r="A70" s="43" t="s">
        <v>19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10">
        <f t="shared" si="0"/>
        <v>0</v>
      </c>
      <c r="AH70" s="11">
        <f>SUM(AG70+'juni-15'!AH62)</f>
        <v>4</v>
      </c>
      <c r="AI70" s="12"/>
      <c r="AK70" s="6"/>
    </row>
    <row r="71" spans="1:37">
      <c r="A71" s="43" t="s">
        <v>20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10">
        <f t="shared" si="0"/>
        <v>0</v>
      </c>
      <c r="AH71" s="11">
        <f>SUM(AG71+'juni-15'!AH63)</f>
        <v>358</v>
      </c>
      <c r="AI71" s="12"/>
      <c r="AK71" s="6"/>
    </row>
    <row r="72" spans="1:37">
      <c r="A72" s="43" t="s">
        <v>21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10">
        <f t="shared" si="0"/>
        <v>0</v>
      </c>
      <c r="AH72" s="11">
        <f>SUM(AG72+'juni-15'!AH64)</f>
        <v>31</v>
      </c>
      <c r="AI72" s="12"/>
      <c r="AK72" s="6"/>
    </row>
    <row r="73" spans="1:37">
      <c r="A73" s="43" t="s">
        <v>22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10">
        <f t="shared" si="0"/>
        <v>0</v>
      </c>
      <c r="AH73" s="11">
        <f>SUM(AG73+'juni-15'!AH65)</f>
        <v>10</v>
      </c>
      <c r="AI73" s="12"/>
      <c r="AK73" s="6"/>
    </row>
    <row r="74" spans="1:37">
      <c r="A74" s="43" t="s">
        <v>74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10">
        <f t="shared" si="0"/>
        <v>0</v>
      </c>
      <c r="AH74" s="11">
        <f>SUM(AG74+'juni-15'!AH66)</f>
        <v>9</v>
      </c>
      <c r="AI74" s="12"/>
      <c r="AK74" s="6"/>
    </row>
    <row r="75" spans="1:37">
      <c r="A75" s="43" t="s">
        <v>75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10">
        <f t="shared" si="0"/>
        <v>0</v>
      </c>
      <c r="AH75" s="11">
        <f>SUM(AG75+'juni-15'!AH67)</f>
        <v>9</v>
      </c>
      <c r="AI75" s="12"/>
      <c r="AK75" s="6"/>
    </row>
    <row r="76" spans="1:37">
      <c r="A76" s="43" t="s">
        <v>76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10">
        <f t="shared" si="0"/>
        <v>0</v>
      </c>
      <c r="AH76" s="11">
        <f>SUM(AG76+'juni-15'!AH68)</f>
        <v>4</v>
      </c>
      <c r="AI76" s="12"/>
      <c r="AK76" s="6"/>
    </row>
    <row r="77" spans="1:37">
      <c r="A77" s="43" t="s">
        <v>59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>
        <v>1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10">
        <f t="shared" si="0"/>
        <v>1</v>
      </c>
      <c r="AH77" s="11">
        <f>SUM(AG77+'juni-15'!AH69)</f>
        <v>41</v>
      </c>
      <c r="AI77" s="12"/>
      <c r="AK77" s="6"/>
    </row>
    <row r="78" spans="1:37">
      <c r="A78" s="43" t="s">
        <v>98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10">
        <f t="shared" si="0"/>
        <v>0</v>
      </c>
      <c r="AH78" s="11">
        <f>SUM(AG78+'juni-15'!AH70)</f>
        <v>2</v>
      </c>
      <c r="AI78" s="12"/>
      <c r="AK78" s="6"/>
    </row>
    <row r="79" spans="1:37">
      <c r="A79" s="43" t="s">
        <v>23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10">
        <f t="shared" si="0"/>
        <v>0</v>
      </c>
      <c r="AH79" s="11">
        <f>SUM(AG79+'juni-15'!AH71)</f>
        <v>3</v>
      </c>
      <c r="AI79" s="12"/>
      <c r="AK79" s="6"/>
    </row>
    <row r="80" spans="1:37">
      <c r="A80" s="7" t="s">
        <v>116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8">
        <v>1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10">
        <f t="shared" si="0"/>
        <v>1</v>
      </c>
      <c r="AH80" s="11">
        <f>SUM(AG80)</f>
        <v>1</v>
      </c>
      <c r="AI80" s="12"/>
      <c r="AK80" s="6"/>
    </row>
    <row r="81" spans="1:37">
      <c r="A81" s="43" t="s">
        <v>24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10">
        <f t="shared" si="0"/>
        <v>0</v>
      </c>
      <c r="AH81" s="11">
        <f>SUM(AG81+'juni-15'!AH72)</f>
        <v>5</v>
      </c>
      <c r="AI81" s="12"/>
      <c r="AK81" s="6"/>
    </row>
    <row r="82" spans="1:37">
      <c r="A82" s="43" t="s">
        <v>25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10">
        <f t="shared" si="0"/>
        <v>0</v>
      </c>
      <c r="AH82" s="11">
        <f>SUM(AG82+'juni-15'!AH73)</f>
        <v>28</v>
      </c>
      <c r="AI82" s="12"/>
      <c r="AK82" s="6"/>
    </row>
    <row r="83" spans="1:37">
      <c r="A83" s="14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7"/>
      <c r="AG83" s="10">
        <f t="shared" ref="AG83:AH83" si="4">SUM(AG2:AG82)</f>
        <v>829</v>
      </c>
      <c r="AH83" s="18">
        <f t="shared" si="4"/>
        <v>5623</v>
      </c>
      <c r="AK83" s="6"/>
    </row>
    <row r="84" spans="1:37">
      <c r="A84" s="49" t="s">
        <v>26</v>
      </c>
      <c r="B84" s="19">
        <f t="shared" ref="B84:AF84" si="5">SUM(B2:B82)</f>
        <v>41</v>
      </c>
      <c r="C84" s="19">
        <f t="shared" si="5"/>
        <v>42</v>
      </c>
      <c r="D84" s="19">
        <f t="shared" si="5"/>
        <v>52</v>
      </c>
      <c r="E84" s="19">
        <f t="shared" si="5"/>
        <v>14</v>
      </c>
      <c r="F84" s="19">
        <f t="shared" si="5"/>
        <v>8</v>
      </c>
      <c r="G84" s="19">
        <f t="shared" si="5"/>
        <v>28</v>
      </c>
      <c r="H84" s="19">
        <f t="shared" si="5"/>
        <v>42</v>
      </c>
      <c r="I84" s="19">
        <f t="shared" si="5"/>
        <v>7</v>
      </c>
      <c r="J84" s="19">
        <f t="shared" si="5"/>
        <v>8</v>
      </c>
      <c r="K84" s="19">
        <f t="shared" si="5"/>
        <v>12</v>
      </c>
      <c r="L84" s="19">
        <f t="shared" si="5"/>
        <v>5</v>
      </c>
      <c r="M84" s="19">
        <f t="shared" si="5"/>
        <v>27</v>
      </c>
      <c r="N84" s="19">
        <f t="shared" si="5"/>
        <v>43</v>
      </c>
      <c r="O84" s="19">
        <f t="shared" si="5"/>
        <v>20</v>
      </c>
      <c r="P84" s="19">
        <f t="shared" si="5"/>
        <v>10</v>
      </c>
      <c r="Q84" s="19">
        <f t="shared" si="5"/>
        <v>7</v>
      </c>
      <c r="R84" s="19">
        <f t="shared" si="5"/>
        <v>5</v>
      </c>
      <c r="S84" s="19">
        <f t="shared" si="5"/>
        <v>2</v>
      </c>
      <c r="T84" s="19">
        <f t="shared" si="5"/>
        <v>29</v>
      </c>
      <c r="U84" s="19">
        <f t="shared" si="5"/>
        <v>12</v>
      </c>
      <c r="V84" s="19">
        <f t="shared" si="5"/>
        <v>2</v>
      </c>
      <c r="W84" s="19">
        <f t="shared" si="5"/>
        <v>1</v>
      </c>
      <c r="X84" s="19">
        <f t="shared" si="5"/>
        <v>19</v>
      </c>
      <c r="Y84" s="19">
        <f t="shared" si="5"/>
        <v>9</v>
      </c>
      <c r="Z84" s="19">
        <f t="shared" si="5"/>
        <v>2</v>
      </c>
      <c r="AA84" s="19">
        <f t="shared" si="5"/>
        <v>30</v>
      </c>
      <c r="AB84" s="19">
        <f t="shared" si="5"/>
        <v>101</v>
      </c>
      <c r="AC84" s="19">
        <f t="shared" si="5"/>
        <v>41</v>
      </c>
      <c r="AD84" s="19">
        <f t="shared" si="5"/>
        <v>101</v>
      </c>
      <c r="AE84" s="19">
        <f t="shared" si="5"/>
        <v>62</v>
      </c>
      <c r="AF84" s="19">
        <f t="shared" si="5"/>
        <v>47</v>
      </c>
      <c r="AG84" s="20"/>
      <c r="AH84" s="31"/>
      <c r="AK84" s="6"/>
    </row>
    <row r="85" spans="1:37">
      <c r="A85" s="21" t="s">
        <v>27</v>
      </c>
      <c r="B85" s="22">
        <f t="shared" ref="B85:AF85" si="6">COUNT(B2:B82)</f>
        <v>8</v>
      </c>
      <c r="C85" s="22">
        <f t="shared" si="6"/>
        <v>6</v>
      </c>
      <c r="D85" s="22">
        <f t="shared" si="6"/>
        <v>7</v>
      </c>
      <c r="E85" s="22">
        <f t="shared" si="6"/>
        <v>6</v>
      </c>
      <c r="F85" s="22">
        <f t="shared" si="6"/>
        <v>5</v>
      </c>
      <c r="G85" s="22">
        <f t="shared" si="6"/>
        <v>5</v>
      </c>
      <c r="H85" s="22">
        <f t="shared" si="6"/>
        <v>2</v>
      </c>
      <c r="I85" s="22">
        <f t="shared" si="6"/>
        <v>3</v>
      </c>
      <c r="J85" s="22">
        <f t="shared" si="6"/>
        <v>2</v>
      </c>
      <c r="K85" s="22">
        <f t="shared" si="6"/>
        <v>4</v>
      </c>
      <c r="L85" s="22">
        <f t="shared" si="6"/>
        <v>4</v>
      </c>
      <c r="M85" s="22">
        <f t="shared" si="6"/>
        <v>7</v>
      </c>
      <c r="N85" s="22">
        <f t="shared" si="6"/>
        <v>8</v>
      </c>
      <c r="O85" s="22">
        <f t="shared" si="6"/>
        <v>9</v>
      </c>
      <c r="P85" s="22">
        <f t="shared" si="6"/>
        <v>6</v>
      </c>
      <c r="Q85" s="22">
        <f t="shared" si="6"/>
        <v>4</v>
      </c>
      <c r="R85" s="22">
        <f t="shared" si="6"/>
        <v>3</v>
      </c>
      <c r="S85" s="22">
        <f t="shared" si="6"/>
        <v>1</v>
      </c>
      <c r="T85" s="22">
        <f t="shared" si="6"/>
        <v>5</v>
      </c>
      <c r="U85" s="22">
        <f t="shared" si="6"/>
        <v>7</v>
      </c>
      <c r="V85" s="22">
        <f t="shared" si="6"/>
        <v>1</v>
      </c>
      <c r="W85" s="22">
        <f t="shared" si="6"/>
        <v>1</v>
      </c>
      <c r="X85" s="22">
        <f t="shared" si="6"/>
        <v>6</v>
      </c>
      <c r="Y85" s="22">
        <f t="shared" si="6"/>
        <v>6</v>
      </c>
      <c r="Z85" s="22">
        <f t="shared" si="6"/>
        <v>2</v>
      </c>
      <c r="AA85" s="22">
        <f t="shared" si="6"/>
        <v>7</v>
      </c>
      <c r="AB85" s="22">
        <f t="shared" si="6"/>
        <v>8</v>
      </c>
      <c r="AC85" s="22">
        <f t="shared" si="6"/>
        <v>9</v>
      </c>
      <c r="AD85" s="22">
        <f t="shared" si="6"/>
        <v>5</v>
      </c>
      <c r="AE85" s="22">
        <f t="shared" si="6"/>
        <v>10</v>
      </c>
      <c r="AF85" s="22">
        <f t="shared" si="6"/>
        <v>10</v>
      </c>
      <c r="AG85" s="31"/>
      <c r="AH85" s="31"/>
      <c r="AK85" s="6"/>
    </row>
    <row r="86" spans="1:37">
      <c r="A86" s="23" t="s">
        <v>28</v>
      </c>
      <c r="B86" s="24">
        <f>B84</f>
        <v>41</v>
      </c>
      <c r="C86" s="25">
        <f t="shared" ref="C86:AF86" si="7">SUM(C84+B86)</f>
        <v>83</v>
      </c>
      <c r="D86" s="25">
        <f t="shared" si="7"/>
        <v>135</v>
      </c>
      <c r="E86" s="25">
        <f t="shared" si="7"/>
        <v>149</v>
      </c>
      <c r="F86" s="25">
        <f t="shared" si="7"/>
        <v>157</v>
      </c>
      <c r="G86" s="25">
        <f t="shared" si="7"/>
        <v>185</v>
      </c>
      <c r="H86" s="25">
        <f t="shared" si="7"/>
        <v>227</v>
      </c>
      <c r="I86" s="25">
        <f t="shared" si="7"/>
        <v>234</v>
      </c>
      <c r="J86" s="25">
        <f t="shared" si="7"/>
        <v>242</v>
      </c>
      <c r="K86" s="25">
        <f t="shared" si="7"/>
        <v>254</v>
      </c>
      <c r="L86" s="25">
        <f t="shared" si="7"/>
        <v>259</v>
      </c>
      <c r="M86" s="25">
        <f t="shared" si="7"/>
        <v>286</v>
      </c>
      <c r="N86" s="25">
        <f t="shared" si="7"/>
        <v>329</v>
      </c>
      <c r="O86" s="25">
        <f t="shared" si="7"/>
        <v>349</v>
      </c>
      <c r="P86" s="25">
        <f t="shared" si="7"/>
        <v>359</v>
      </c>
      <c r="Q86" s="25">
        <f t="shared" si="7"/>
        <v>366</v>
      </c>
      <c r="R86" s="25">
        <f t="shared" si="7"/>
        <v>371</v>
      </c>
      <c r="S86" s="25">
        <f t="shared" si="7"/>
        <v>373</v>
      </c>
      <c r="T86" s="25">
        <f t="shared" si="7"/>
        <v>402</v>
      </c>
      <c r="U86" s="25">
        <f t="shared" si="7"/>
        <v>414</v>
      </c>
      <c r="V86" s="25">
        <f t="shared" si="7"/>
        <v>416</v>
      </c>
      <c r="W86" s="25">
        <f t="shared" si="7"/>
        <v>417</v>
      </c>
      <c r="X86" s="25">
        <f t="shared" si="7"/>
        <v>436</v>
      </c>
      <c r="Y86" s="25">
        <f t="shared" si="7"/>
        <v>445</v>
      </c>
      <c r="Z86" s="25">
        <f t="shared" si="7"/>
        <v>447</v>
      </c>
      <c r="AA86" s="25">
        <f t="shared" si="7"/>
        <v>477</v>
      </c>
      <c r="AB86" s="25">
        <f t="shared" si="7"/>
        <v>578</v>
      </c>
      <c r="AC86" s="25">
        <f t="shared" si="7"/>
        <v>619</v>
      </c>
      <c r="AD86" s="25">
        <f t="shared" si="7"/>
        <v>720</v>
      </c>
      <c r="AE86" s="25">
        <f t="shared" si="7"/>
        <v>782</v>
      </c>
      <c r="AF86" s="25">
        <f t="shared" si="7"/>
        <v>829</v>
      </c>
      <c r="AG86" s="26">
        <f>SUM(B84:AF84)</f>
        <v>829</v>
      </c>
      <c r="AH86" s="31"/>
      <c r="AI86" s="27" t="s">
        <v>29</v>
      </c>
      <c r="AK86" s="6"/>
    </row>
    <row r="87" spans="1:37">
      <c r="A87" s="28" t="s">
        <v>30</v>
      </c>
      <c r="B87" s="29">
        <f>SUM(B86+'juni-15'!AG78)</f>
        <v>4835</v>
      </c>
      <c r="C87" s="29">
        <f t="shared" ref="C87:AG87" si="8">SUM(C84+B87)</f>
        <v>4877</v>
      </c>
      <c r="D87" s="29">
        <f t="shared" si="8"/>
        <v>4929</v>
      </c>
      <c r="E87" s="29">
        <f t="shared" si="8"/>
        <v>4943</v>
      </c>
      <c r="F87" s="29">
        <f t="shared" si="8"/>
        <v>4951</v>
      </c>
      <c r="G87" s="29">
        <f t="shared" si="8"/>
        <v>4979</v>
      </c>
      <c r="H87" s="29">
        <f t="shared" si="8"/>
        <v>5021</v>
      </c>
      <c r="I87" s="29">
        <f t="shared" si="8"/>
        <v>5028</v>
      </c>
      <c r="J87" s="29">
        <f t="shared" si="8"/>
        <v>5036</v>
      </c>
      <c r="K87" s="29">
        <f t="shared" si="8"/>
        <v>5048</v>
      </c>
      <c r="L87" s="29">
        <f t="shared" si="8"/>
        <v>5053</v>
      </c>
      <c r="M87" s="29">
        <f t="shared" si="8"/>
        <v>5080</v>
      </c>
      <c r="N87" s="29">
        <f t="shared" si="8"/>
        <v>5123</v>
      </c>
      <c r="O87" s="29">
        <f t="shared" si="8"/>
        <v>5143</v>
      </c>
      <c r="P87" s="29">
        <f t="shared" si="8"/>
        <v>5153</v>
      </c>
      <c r="Q87" s="29">
        <f t="shared" si="8"/>
        <v>5160</v>
      </c>
      <c r="R87" s="29">
        <f t="shared" si="8"/>
        <v>5165</v>
      </c>
      <c r="S87" s="29">
        <f t="shared" si="8"/>
        <v>5167</v>
      </c>
      <c r="T87" s="29">
        <f t="shared" si="8"/>
        <v>5196</v>
      </c>
      <c r="U87" s="29">
        <f t="shared" si="8"/>
        <v>5208</v>
      </c>
      <c r="V87" s="29">
        <f t="shared" si="8"/>
        <v>5210</v>
      </c>
      <c r="W87" s="29">
        <f t="shared" si="8"/>
        <v>5211</v>
      </c>
      <c r="X87" s="29">
        <f t="shared" si="8"/>
        <v>5230</v>
      </c>
      <c r="Y87" s="29">
        <f t="shared" si="8"/>
        <v>5239</v>
      </c>
      <c r="Z87" s="29">
        <f t="shared" si="8"/>
        <v>5241</v>
      </c>
      <c r="AA87" s="29">
        <f t="shared" si="8"/>
        <v>5271</v>
      </c>
      <c r="AB87" s="29">
        <f t="shared" si="8"/>
        <v>5372</v>
      </c>
      <c r="AC87" s="29">
        <f t="shared" si="8"/>
        <v>5413</v>
      </c>
      <c r="AD87" s="29">
        <f t="shared" si="8"/>
        <v>5514</v>
      </c>
      <c r="AE87" s="29">
        <f t="shared" si="8"/>
        <v>5576</v>
      </c>
      <c r="AF87" s="44">
        <f t="shared" si="8"/>
        <v>5623</v>
      </c>
      <c r="AG87" s="45">
        <f t="shared" si="8"/>
        <v>5623</v>
      </c>
      <c r="AH87" s="31" t="s">
        <v>117</v>
      </c>
      <c r="AI87" s="32">
        <f>SUM(AG87+293382)</f>
        <v>299005</v>
      </c>
      <c r="AK87" s="6"/>
    </row>
    <row r="88" spans="1:37">
      <c r="A88" s="33" t="s">
        <v>32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34"/>
      <c r="AH88" s="31"/>
      <c r="AK88" s="6"/>
    </row>
    <row r="89" spans="1:37">
      <c r="A89" s="35">
        <f>COUNT(AH2:AH82)</f>
        <v>81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4"/>
      <c r="AH89" s="31"/>
      <c r="AK89" s="6"/>
    </row>
  </sheetData>
  <pageMargins left="0" right="0" top="0" bottom="0" header="0" footer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99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7.28515625" defaultRowHeight="15" customHeight="1"/>
  <cols>
    <col min="1" max="1" width="19.85546875" customWidth="1"/>
    <col min="2" max="32" width="4.42578125" customWidth="1"/>
    <col min="33" max="33" width="8.28515625" customWidth="1"/>
    <col min="34" max="34" width="9.140625" customWidth="1"/>
  </cols>
  <sheetData>
    <row r="1" spans="1:37">
      <c r="A1" s="46" t="s">
        <v>118</v>
      </c>
      <c r="B1" s="47">
        <v>1</v>
      </c>
      <c r="C1" s="47">
        <v>2</v>
      </c>
      <c r="D1" s="47">
        <v>3</v>
      </c>
      <c r="E1" s="47">
        <v>4</v>
      </c>
      <c r="F1" s="47">
        <v>5</v>
      </c>
      <c r="G1" s="47">
        <v>6</v>
      </c>
      <c r="H1" s="47">
        <v>7</v>
      </c>
      <c r="I1" s="47">
        <v>8</v>
      </c>
      <c r="J1" s="48">
        <v>9</v>
      </c>
      <c r="K1" s="47">
        <v>10</v>
      </c>
      <c r="L1" s="47">
        <v>11</v>
      </c>
      <c r="M1" s="48">
        <v>12</v>
      </c>
      <c r="N1" s="47">
        <v>13</v>
      </c>
      <c r="O1" s="48">
        <v>14</v>
      </c>
      <c r="P1" s="48">
        <v>15</v>
      </c>
      <c r="Q1" s="47">
        <v>16</v>
      </c>
      <c r="R1" s="47">
        <v>17</v>
      </c>
      <c r="S1" s="48">
        <v>18</v>
      </c>
      <c r="T1" s="48">
        <v>19</v>
      </c>
      <c r="U1" s="48">
        <v>20</v>
      </c>
      <c r="V1" s="48">
        <v>21</v>
      </c>
      <c r="W1" s="48">
        <v>22</v>
      </c>
      <c r="X1" s="47">
        <v>23</v>
      </c>
      <c r="Y1" s="48">
        <v>24</v>
      </c>
      <c r="Z1" s="47">
        <v>25</v>
      </c>
      <c r="AA1" s="47">
        <v>26</v>
      </c>
      <c r="AB1" s="48">
        <v>27</v>
      </c>
      <c r="AC1" s="47">
        <v>28</v>
      </c>
      <c r="AD1" s="47">
        <v>29</v>
      </c>
      <c r="AE1" s="48">
        <v>30</v>
      </c>
      <c r="AF1" s="47">
        <v>31</v>
      </c>
      <c r="AG1" s="31" t="s">
        <v>1</v>
      </c>
      <c r="AH1" s="31" t="s">
        <v>2</v>
      </c>
      <c r="AK1" s="6"/>
    </row>
    <row r="2" spans="1:37">
      <c r="A2" s="49" t="s">
        <v>77</v>
      </c>
      <c r="AG2" s="50">
        <f t="shared" ref="AG2:AG92" si="0">SUM(B2:AF2)</f>
        <v>0</v>
      </c>
      <c r="AH2" s="51">
        <f>SUM(AG2+'juli-15'!AH2)</f>
        <v>1</v>
      </c>
      <c r="AK2" s="6"/>
    </row>
    <row r="3" spans="1:37">
      <c r="A3" s="49" t="s">
        <v>78</v>
      </c>
      <c r="AG3" s="50">
        <f t="shared" si="0"/>
        <v>0</v>
      </c>
      <c r="AH3" s="51">
        <f>SUM(AG3+'juli-15'!AH3)</f>
        <v>1</v>
      </c>
      <c r="AK3" s="6"/>
    </row>
    <row r="4" spans="1:37">
      <c r="A4" s="49" t="s">
        <v>79</v>
      </c>
      <c r="AG4" s="50">
        <f t="shared" si="0"/>
        <v>0</v>
      </c>
      <c r="AH4" s="51">
        <f>SUM(AG4+'juli-15'!AH4)</f>
        <v>1</v>
      </c>
      <c r="AK4" s="6"/>
    </row>
    <row r="5" spans="1:37">
      <c r="A5" s="49" t="s">
        <v>3</v>
      </c>
      <c r="AG5" s="50">
        <f t="shared" si="0"/>
        <v>0</v>
      </c>
      <c r="AH5" s="51">
        <f>SUM(AG5+'juli-15'!AH5)</f>
        <v>1</v>
      </c>
      <c r="AK5" s="6"/>
    </row>
    <row r="6" spans="1:37">
      <c r="A6" s="35" t="s">
        <v>119</v>
      </c>
      <c r="AC6" s="52">
        <v>1</v>
      </c>
      <c r="AG6" s="50">
        <f t="shared" si="0"/>
        <v>1</v>
      </c>
      <c r="AH6" s="51">
        <f>SUM(AG6)</f>
        <v>1</v>
      </c>
      <c r="AK6" s="6"/>
    </row>
    <row r="7" spans="1:37">
      <c r="A7" s="49" t="s">
        <v>63</v>
      </c>
      <c r="C7">
        <v>1</v>
      </c>
      <c r="AG7" s="50">
        <f t="shared" si="0"/>
        <v>1</v>
      </c>
      <c r="AH7" s="51">
        <f>SUM(AG7+'juli-15'!AH6)</f>
        <v>9</v>
      </c>
      <c r="AK7" s="6"/>
    </row>
    <row r="8" spans="1:37">
      <c r="A8" s="49" t="s">
        <v>64</v>
      </c>
      <c r="B8">
        <v>2</v>
      </c>
      <c r="E8">
        <v>2</v>
      </c>
      <c r="G8">
        <v>1</v>
      </c>
      <c r="K8">
        <v>3</v>
      </c>
      <c r="M8">
        <v>3</v>
      </c>
      <c r="AC8">
        <v>2</v>
      </c>
      <c r="AD8">
        <v>5</v>
      </c>
      <c r="AE8">
        <v>6</v>
      </c>
      <c r="AF8">
        <v>4</v>
      </c>
      <c r="AG8" s="50">
        <f t="shared" si="0"/>
        <v>28</v>
      </c>
      <c r="AH8" s="51">
        <f>SUM(AG8+'juli-15'!AH7)</f>
        <v>49</v>
      </c>
      <c r="AK8" s="6"/>
    </row>
    <row r="9" spans="1:37">
      <c r="A9" s="35" t="s">
        <v>120</v>
      </c>
      <c r="B9" s="52">
        <v>1</v>
      </c>
      <c r="AD9">
        <v>1</v>
      </c>
      <c r="AG9" s="50">
        <f t="shared" si="0"/>
        <v>2</v>
      </c>
      <c r="AH9" s="51">
        <f>SUM(AG9)</f>
        <v>2</v>
      </c>
      <c r="AK9" s="6"/>
    </row>
    <row r="10" spans="1:37">
      <c r="A10" s="49" t="s">
        <v>108</v>
      </c>
      <c r="B10">
        <v>2</v>
      </c>
      <c r="AD10">
        <v>1</v>
      </c>
      <c r="AE10">
        <v>1</v>
      </c>
      <c r="AG10" s="50">
        <f t="shared" si="0"/>
        <v>4</v>
      </c>
      <c r="AH10" s="51">
        <f>SUM(AG10+'juli-15'!AH8)</f>
        <v>12</v>
      </c>
      <c r="AK10" s="6"/>
    </row>
    <row r="11" spans="1:37">
      <c r="A11" s="35" t="s">
        <v>121</v>
      </c>
      <c r="B11" s="52">
        <v>1</v>
      </c>
      <c r="AG11" s="50">
        <f t="shared" si="0"/>
        <v>1</v>
      </c>
      <c r="AH11" s="51">
        <f>SUM(AG11)</f>
        <v>1</v>
      </c>
      <c r="AK11" s="6"/>
    </row>
    <row r="12" spans="1:37">
      <c r="A12" s="49" t="s">
        <v>109</v>
      </c>
      <c r="AD12">
        <v>1</v>
      </c>
      <c r="AG12" s="50">
        <f t="shared" si="0"/>
        <v>1</v>
      </c>
      <c r="AH12" s="51">
        <f>SUM(AG12+'juli-15'!AH9)</f>
        <v>3</v>
      </c>
      <c r="AK12" s="6"/>
    </row>
    <row r="13" spans="1:37">
      <c r="A13" s="49" t="s">
        <v>110</v>
      </c>
      <c r="AG13" s="50">
        <f t="shared" si="0"/>
        <v>0</v>
      </c>
      <c r="AH13" s="51">
        <f>SUM(AG13+'juli-15'!AH10)</f>
        <v>1</v>
      </c>
      <c r="AK13" s="6"/>
    </row>
    <row r="14" spans="1:37">
      <c r="A14" s="49" t="s">
        <v>4</v>
      </c>
      <c r="AG14" s="50">
        <f t="shared" si="0"/>
        <v>0</v>
      </c>
      <c r="AH14" s="51">
        <f>SUM(AG14+'juli-15'!AH11)</f>
        <v>128</v>
      </c>
      <c r="AK14" s="6"/>
    </row>
    <row r="15" spans="1:37">
      <c r="A15" s="49" t="s">
        <v>47</v>
      </c>
      <c r="B15">
        <v>11</v>
      </c>
      <c r="C15">
        <v>4</v>
      </c>
      <c r="D15">
        <v>1</v>
      </c>
      <c r="F15">
        <v>3</v>
      </c>
      <c r="G15">
        <v>9</v>
      </c>
      <c r="K15">
        <v>4</v>
      </c>
      <c r="M15">
        <v>10</v>
      </c>
      <c r="N15">
        <v>1</v>
      </c>
      <c r="O15">
        <v>1</v>
      </c>
      <c r="Q15">
        <v>1</v>
      </c>
      <c r="AC15">
        <v>9</v>
      </c>
      <c r="AD15">
        <v>21</v>
      </c>
      <c r="AE15">
        <v>29</v>
      </c>
      <c r="AF15">
        <v>25</v>
      </c>
      <c r="AG15" s="50">
        <f t="shared" si="0"/>
        <v>129</v>
      </c>
      <c r="AH15" s="51">
        <f>SUM(AG15+'juli-15'!AH12)</f>
        <v>535</v>
      </c>
      <c r="AK15" s="6"/>
    </row>
    <row r="16" spans="1:37">
      <c r="A16" s="49" t="s">
        <v>111</v>
      </c>
      <c r="AG16" s="50">
        <f t="shared" si="0"/>
        <v>0</v>
      </c>
      <c r="AH16" s="51">
        <f>SUM(AG16+'juli-15'!AH13)</f>
        <v>1</v>
      </c>
      <c r="AK16" s="6"/>
    </row>
    <row r="17" spans="1:37">
      <c r="A17" s="35" t="s">
        <v>122</v>
      </c>
      <c r="J17" s="52">
        <v>1</v>
      </c>
      <c r="AG17" s="50">
        <f t="shared" si="0"/>
        <v>1</v>
      </c>
      <c r="AH17" s="51">
        <f>SUM(AG17)</f>
        <v>1</v>
      </c>
      <c r="AK17" s="6"/>
    </row>
    <row r="18" spans="1:37">
      <c r="A18" s="49" t="s">
        <v>48</v>
      </c>
      <c r="AG18" s="50">
        <f t="shared" si="0"/>
        <v>0</v>
      </c>
      <c r="AH18" s="51">
        <f>SUM(AG18+'juli-15'!AH14)</f>
        <v>1</v>
      </c>
      <c r="AK18" s="6"/>
    </row>
    <row r="19" spans="1:37">
      <c r="A19" s="49" t="s">
        <v>112</v>
      </c>
      <c r="G19">
        <v>1</v>
      </c>
      <c r="AG19" s="50">
        <f t="shared" si="0"/>
        <v>1</v>
      </c>
      <c r="AH19" s="51">
        <f>SUM(AG19+'juli-15'!AH15)</f>
        <v>8</v>
      </c>
      <c r="AK19" s="6"/>
    </row>
    <row r="20" spans="1:37">
      <c r="A20" s="49" t="s">
        <v>113</v>
      </c>
      <c r="AG20" s="50">
        <f t="shared" si="0"/>
        <v>0</v>
      </c>
      <c r="AH20" s="51">
        <f>SUM(AG20+'juli-15'!AH16)</f>
        <v>3</v>
      </c>
      <c r="AK20" s="6"/>
    </row>
    <row r="21" spans="1:37">
      <c r="A21" s="35" t="s">
        <v>123</v>
      </c>
      <c r="K21" s="52">
        <v>1</v>
      </c>
      <c r="AG21" s="50">
        <f t="shared" si="0"/>
        <v>1</v>
      </c>
      <c r="AH21" s="51">
        <f>SUM(AG21)</f>
        <v>1</v>
      </c>
      <c r="AK21" s="6"/>
    </row>
    <row r="22" spans="1:37">
      <c r="A22" s="49" t="s">
        <v>49</v>
      </c>
      <c r="E22">
        <v>1</v>
      </c>
      <c r="F22">
        <v>4</v>
      </c>
      <c r="J22">
        <v>1</v>
      </c>
      <c r="K22">
        <v>5</v>
      </c>
      <c r="L22">
        <v>1</v>
      </c>
      <c r="M22">
        <v>6</v>
      </c>
      <c r="N22">
        <v>1</v>
      </c>
      <c r="Q22">
        <v>1</v>
      </c>
      <c r="AG22" s="50">
        <f t="shared" si="0"/>
        <v>20</v>
      </c>
      <c r="AH22" s="51">
        <f>SUM(AG22+'juli-15'!AH17)</f>
        <v>49</v>
      </c>
      <c r="AK22" s="6"/>
    </row>
    <row r="23" spans="1:37">
      <c r="A23" s="49" t="s">
        <v>114</v>
      </c>
      <c r="AG23" s="50">
        <f t="shared" si="0"/>
        <v>0</v>
      </c>
      <c r="AH23" s="51">
        <f>SUM(AG23+'juli-15'!AH18)</f>
        <v>2</v>
      </c>
      <c r="AK23" s="6"/>
    </row>
    <row r="24" spans="1:37">
      <c r="A24" s="49" t="s">
        <v>115</v>
      </c>
      <c r="AG24" s="50">
        <f t="shared" si="0"/>
        <v>0</v>
      </c>
      <c r="AH24" s="51">
        <f>SUM(AG24+'juli-15'!AH19)</f>
        <v>5</v>
      </c>
      <c r="AK24" s="6"/>
    </row>
    <row r="25" spans="1:37">
      <c r="A25" s="49" t="s">
        <v>65</v>
      </c>
      <c r="B25">
        <v>1</v>
      </c>
      <c r="C25">
        <v>1</v>
      </c>
      <c r="F25">
        <v>1</v>
      </c>
      <c r="H25">
        <v>1</v>
      </c>
      <c r="J25">
        <v>2</v>
      </c>
      <c r="K25">
        <v>1</v>
      </c>
      <c r="M25">
        <v>1</v>
      </c>
      <c r="U25">
        <v>1</v>
      </c>
      <c r="AG25" s="50">
        <f t="shared" si="0"/>
        <v>9</v>
      </c>
      <c r="AH25" s="51">
        <f>SUM(AG25+'juli-15'!AH20)</f>
        <v>44</v>
      </c>
      <c r="AK25" s="6"/>
    </row>
    <row r="26" spans="1:37">
      <c r="A26" s="49" t="s">
        <v>80</v>
      </c>
      <c r="B26">
        <v>3</v>
      </c>
      <c r="C26">
        <v>2</v>
      </c>
      <c r="AC26">
        <v>2</v>
      </c>
      <c r="AD26">
        <v>1</v>
      </c>
      <c r="AF26">
        <v>1</v>
      </c>
      <c r="AG26" s="50">
        <f t="shared" si="0"/>
        <v>9</v>
      </c>
      <c r="AH26" s="51">
        <f>SUM(AG26+'juli-15'!AH21)</f>
        <v>39</v>
      </c>
      <c r="AK26" s="6"/>
    </row>
    <row r="27" spans="1:37">
      <c r="A27" s="49" t="s">
        <v>101</v>
      </c>
      <c r="F27">
        <v>1</v>
      </c>
      <c r="AG27" s="50">
        <f t="shared" si="0"/>
        <v>1</v>
      </c>
      <c r="AH27" s="51">
        <f>SUM(AG27+'juli-15'!AH22)</f>
        <v>41</v>
      </c>
      <c r="AK27" s="6"/>
    </row>
    <row r="28" spans="1:37">
      <c r="A28" s="49" t="s">
        <v>102</v>
      </c>
      <c r="P28">
        <v>1</v>
      </c>
      <c r="AG28" s="50">
        <f t="shared" si="0"/>
        <v>1</v>
      </c>
      <c r="AH28" s="51">
        <f>SUM(AG28+'juli-15'!AH23)</f>
        <v>207</v>
      </c>
      <c r="AK28" s="6"/>
    </row>
    <row r="29" spans="1:37">
      <c r="A29" s="49" t="s">
        <v>81</v>
      </c>
      <c r="AG29" s="50">
        <f t="shared" si="0"/>
        <v>0</v>
      </c>
      <c r="AH29" s="51">
        <f>SUM(AG29+'juli-15'!AH24)</f>
        <v>12</v>
      </c>
      <c r="AK29" s="6"/>
    </row>
    <row r="30" spans="1:37">
      <c r="A30" s="49" t="s">
        <v>103</v>
      </c>
      <c r="AG30" s="50">
        <f t="shared" si="0"/>
        <v>0</v>
      </c>
      <c r="AH30" s="51">
        <f>SUM(AG30+'juli-15'!AH25)</f>
        <v>1</v>
      </c>
      <c r="AK30" s="6"/>
    </row>
    <row r="31" spans="1:37">
      <c r="A31" s="49" t="s">
        <v>104</v>
      </c>
      <c r="AG31" s="50">
        <f t="shared" si="0"/>
        <v>0</v>
      </c>
      <c r="AH31" s="51">
        <f>SUM(AG31+'juli-15'!AH26)</f>
        <v>27</v>
      </c>
      <c r="AK31" s="6"/>
    </row>
    <row r="32" spans="1:37">
      <c r="A32" s="49" t="s">
        <v>82</v>
      </c>
      <c r="AG32" s="50">
        <f t="shared" si="0"/>
        <v>0</v>
      </c>
      <c r="AH32" s="51">
        <f>SUM(AG32+'juli-15'!AH27)</f>
        <v>3</v>
      </c>
      <c r="AK32" s="6"/>
    </row>
    <row r="33" spans="1:37">
      <c r="A33" s="49" t="s">
        <v>105</v>
      </c>
      <c r="R33">
        <v>2</v>
      </c>
      <c r="AG33" s="50">
        <f t="shared" si="0"/>
        <v>2</v>
      </c>
      <c r="AH33" s="51">
        <f>SUM(AG33+'juli-15'!AH28)</f>
        <v>148</v>
      </c>
      <c r="AK33" s="6"/>
    </row>
    <row r="34" spans="1:37">
      <c r="A34" s="49" t="s">
        <v>66</v>
      </c>
      <c r="AG34" s="50">
        <f t="shared" si="0"/>
        <v>0</v>
      </c>
      <c r="AH34" s="51">
        <f>SUM(AG34+'juli-15'!AH29)</f>
        <v>1</v>
      </c>
      <c r="AK34" s="6"/>
    </row>
    <row r="35" spans="1:37">
      <c r="A35" s="35" t="s">
        <v>124</v>
      </c>
      <c r="I35" s="52">
        <v>2</v>
      </c>
      <c r="AG35" s="50">
        <f t="shared" si="0"/>
        <v>2</v>
      </c>
      <c r="AH35" s="51">
        <f>SUM(AG35)</f>
        <v>2</v>
      </c>
      <c r="AK35" s="6"/>
    </row>
    <row r="36" spans="1:37">
      <c r="A36" s="49" t="s">
        <v>51</v>
      </c>
      <c r="AG36" s="50">
        <f t="shared" si="0"/>
        <v>0</v>
      </c>
      <c r="AH36" s="51">
        <f>SUM(AG36+'juli-15'!AH30)</f>
        <v>1</v>
      </c>
      <c r="AK36" s="6"/>
    </row>
    <row r="37" spans="1:37">
      <c r="A37" s="35" t="s">
        <v>125</v>
      </c>
      <c r="W37" s="52">
        <v>1</v>
      </c>
      <c r="AG37" s="50">
        <f t="shared" si="0"/>
        <v>1</v>
      </c>
      <c r="AH37" s="51">
        <f>SUM(AG37)</f>
        <v>1</v>
      </c>
      <c r="AK37" s="6"/>
    </row>
    <row r="38" spans="1:37">
      <c r="A38" s="49" t="s">
        <v>5</v>
      </c>
      <c r="AG38" s="50">
        <f t="shared" si="0"/>
        <v>0</v>
      </c>
      <c r="AH38" s="51">
        <f>SUM(AG38+'juli-15'!AH31)</f>
        <v>1</v>
      </c>
      <c r="AK38" s="6"/>
    </row>
    <row r="39" spans="1:37">
      <c r="A39" s="49" t="s">
        <v>83</v>
      </c>
      <c r="AG39" s="50">
        <f t="shared" si="0"/>
        <v>0</v>
      </c>
      <c r="AH39" s="51">
        <f>SUM(AG39+'juli-15'!AH32)</f>
        <v>5</v>
      </c>
      <c r="AK39" s="6"/>
    </row>
    <row r="40" spans="1:37">
      <c r="A40" s="49" t="s">
        <v>84</v>
      </c>
      <c r="M40">
        <v>1</v>
      </c>
      <c r="AC40">
        <v>2</v>
      </c>
      <c r="AG40" s="50">
        <f t="shared" si="0"/>
        <v>3</v>
      </c>
      <c r="AH40" s="51">
        <f>SUM(AG40+'juli-15'!AH33)</f>
        <v>13</v>
      </c>
      <c r="AK40" s="6"/>
    </row>
    <row r="41" spans="1:37">
      <c r="A41" s="49" t="s">
        <v>67</v>
      </c>
      <c r="N41">
        <v>1</v>
      </c>
      <c r="W41">
        <v>2</v>
      </c>
      <c r="X41">
        <v>1</v>
      </c>
      <c r="AD41">
        <v>1</v>
      </c>
      <c r="AE41">
        <v>1</v>
      </c>
      <c r="AG41" s="50">
        <f t="shared" si="0"/>
        <v>6</v>
      </c>
      <c r="AH41" s="51">
        <f>SUM(AG41+'juli-15'!AH34)</f>
        <v>9</v>
      </c>
      <c r="AK41" s="6"/>
    </row>
    <row r="42" spans="1:37">
      <c r="A42" s="49" t="s">
        <v>6</v>
      </c>
      <c r="AG42" s="50">
        <f t="shared" si="0"/>
        <v>0</v>
      </c>
      <c r="AH42" s="51">
        <f>SUM(AG42+'juli-15'!AH35)</f>
        <v>13</v>
      </c>
      <c r="AK42" s="6"/>
    </row>
    <row r="43" spans="1:37">
      <c r="A43" s="49" t="s">
        <v>8</v>
      </c>
      <c r="B43">
        <v>2</v>
      </c>
      <c r="C43">
        <v>2</v>
      </c>
      <c r="F43" t="s">
        <v>7</v>
      </c>
      <c r="G43">
        <v>1</v>
      </c>
      <c r="L43">
        <v>2</v>
      </c>
      <c r="U43">
        <v>1</v>
      </c>
      <c r="X43">
        <v>2</v>
      </c>
      <c r="AD43">
        <v>2</v>
      </c>
      <c r="AE43">
        <v>1</v>
      </c>
      <c r="AF43">
        <v>5</v>
      </c>
      <c r="AG43" s="50">
        <f t="shared" si="0"/>
        <v>18</v>
      </c>
      <c r="AH43" s="51">
        <f>SUM(AG43+'juli-15'!AH36)</f>
        <v>137</v>
      </c>
      <c r="AK43" s="6"/>
    </row>
    <row r="44" spans="1:37">
      <c r="A44" s="49" t="s">
        <v>85</v>
      </c>
      <c r="S44">
        <v>1</v>
      </c>
      <c r="U44">
        <v>1</v>
      </c>
      <c r="V44">
        <v>2</v>
      </c>
      <c r="W44">
        <v>5</v>
      </c>
      <c r="X44">
        <v>2</v>
      </c>
      <c r="Y44">
        <v>2</v>
      </c>
      <c r="AC44">
        <v>2</v>
      </c>
      <c r="AD44">
        <v>6</v>
      </c>
      <c r="AE44">
        <v>1</v>
      </c>
      <c r="AF44">
        <v>1</v>
      </c>
      <c r="AG44" s="50">
        <f t="shared" si="0"/>
        <v>23</v>
      </c>
      <c r="AH44" s="51">
        <f>SUM(AG44+'juli-15'!AH37)</f>
        <v>25</v>
      </c>
      <c r="AK44" s="6"/>
    </row>
    <row r="45" spans="1:37">
      <c r="A45" s="49" t="s">
        <v>52</v>
      </c>
      <c r="B45">
        <v>1</v>
      </c>
      <c r="D45">
        <v>1</v>
      </c>
      <c r="F45">
        <v>2</v>
      </c>
      <c r="G45">
        <v>1</v>
      </c>
      <c r="V45">
        <v>1</v>
      </c>
      <c r="W45">
        <v>1</v>
      </c>
      <c r="AC45">
        <v>2</v>
      </c>
      <c r="AE45">
        <v>3</v>
      </c>
      <c r="AF45">
        <v>5</v>
      </c>
      <c r="AG45" s="50">
        <f t="shared" si="0"/>
        <v>17</v>
      </c>
      <c r="AH45" s="51">
        <f>SUM(AG45+'juli-15'!AH38)</f>
        <v>50</v>
      </c>
      <c r="AK45" s="6"/>
    </row>
    <row r="46" spans="1:37">
      <c r="A46" s="49" t="s">
        <v>9</v>
      </c>
      <c r="AG46" s="50">
        <f t="shared" si="0"/>
        <v>0</v>
      </c>
      <c r="AH46" s="51">
        <f>SUM(AG46+'juli-15'!AH39)</f>
        <v>291</v>
      </c>
      <c r="AK46" s="6"/>
    </row>
    <row r="47" spans="1:37">
      <c r="A47" s="49" t="s">
        <v>10</v>
      </c>
      <c r="AG47" s="50">
        <f t="shared" si="0"/>
        <v>0</v>
      </c>
      <c r="AH47" s="51">
        <f>SUM(AG47+'juli-15'!AH40)</f>
        <v>425</v>
      </c>
      <c r="AK47" s="6"/>
    </row>
    <row r="48" spans="1:37">
      <c r="A48" s="49" t="s">
        <v>11</v>
      </c>
      <c r="AG48" s="50">
        <f t="shared" si="0"/>
        <v>0</v>
      </c>
      <c r="AH48" s="51">
        <f>SUM(AG48+'juli-15'!AH41)</f>
        <v>1230</v>
      </c>
      <c r="AK48" s="6"/>
    </row>
    <row r="49" spans="1:37">
      <c r="A49" s="49" t="s">
        <v>86</v>
      </c>
      <c r="AG49" s="50">
        <f t="shared" si="0"/>
        <v>0</v>
      </c>
      <c r="AH49" s="51">
        <f>SUM(AG49+'juli-15'!AH42)</f>
        <v>2</v>
      </c>
      <c r="AK49" s="6"/>
    </row>
    <row r="50" spans="1:37">
      <c r="A50" s="49" t="s">
        <v>53</v>
      </c>
      <c r="W50">
        <v>1</v>
      </c>
      <c r="AG50" s="50">
        <f t="shared" si="0"/>
        <v>1</v>
      </c>
      <c r="AH50" s="51">
        <f>SUM(AG50+'juli-15'!AH43)</f>
        <v>8</v>
      </c>
      <c r="AK50" s="6"/>
    </row>
    <row r="51" spans="1:37" ht="15" customHeight="1">
      <c r="A51" s="49" t="s">
        <v>68</v>
      </c>
      <c r="AC51">
        <v>4</v>
      </c>
      <c r="AD51">
        <v>1</v>
      </c>
      <c r="AE51">
        <v>1</v>
      </c>
      <c r="AF51">
        <v>1</v>
      </c>
      <c r="AG51" s="50">
        <f t="shared" si="0"/>
        <v>7</v>
      </c>
      <c r="AH51" s="51">
        <f>SUM(AG51+'juli-15'!AH44)</f>
        <v>45</v>
      </c>
      <c r="AK51" s="6"/>
    </row>
    <row r="52" spans="1:37" ht="15" customHeight="1">
      <c r="A52" s="49" t="s">
        <v>87</v>
      </c>
      <c r="I52">
        <v>1</v>
      </c>
      <c r="N52">
        <v>1</v>
      </c>
      <c r="T52">
        <v>1</v>
      </c>
      <c r="X52">
        <v>1</v>
      </c>
      <c r="Y52">
        <v>2</v>
      </c>
      <c r="AA52">
        <v>2</v>
      </c>
      <c r="AE52">
        <v>1</v>
      </c>
      <c r="AG52" s="50">
        <f t="shared" si="0"/>
        <v>9</v>
      </c>
      <c r="AH52" s="51">
        <f>SUM(AG52+'juli-15'!AH45)</f>
        <v>13</v>
      </c>
      <c r="AK52" s="6"/>
    </row>
    <row r="53" spans="1:37" ht="15" customHeight="1">
      <c r="A53" s="49" t="s">
        <v>54</v>
      </c>
      <c r="D53">
        <v>1</v>
      </c>
      <c r="N53" t="s">
        <v>126</v>
      </c>
      <c r="S53">
        <v>1</v>
      </c>
      <c r="X53">
        <v>1</v>
      </c>
      <c r="AC53">
        <v>1</v>
      </c>
      <c r="AE53">
        <v>1</v>
      </c>
      <c r="AG53" s="50">
        <f t="shared" si="0"/>
        <v>5</v>
      </c>
      <c r="AH53" s="51">
        <f>SUM(AG53+'juli-15'!AH46)</f>
        <v>13</v>
      </c>
      <c r="AK53" s="6"/>
    </row>
    <row r="54" spans="1:37" ht="15" customHeight="1">
      <c r="A54" s="49" t="s">
        <v>69</v>
      </c>
      <c r="AG54" s="50">
        <f t="shared" si="0"/>
        <v>0</v>
      </c>
      <c r="AH54" s="51">
        <f>SUM(AG54+'juli-15'!AH47)</f>
        <v>3</v>
      </c>
      <c r="AK54" s="6"/>
    </row>
    <row r="55" spans="1:37">
      <c r="A55" s="49" t="s">
        <v>12</v>
      </c>
      <c r="AG55" s="50">
        <f t="shared" si="0"/>
        <v>0</v>
      </c>
      <c r="AH55" s="51">
        <f>SUM(AG55+'juli-15'!AH48)</f>
        <v>197</v>
      </c>
      <c r="AK55" s="6"/>
    </row>
    <row r="56" spans="1:37">
      <c r="A56" s="49" t="s">
        <v>70</v>
      </c>
      <c r="AG56" s="50">
        <f t="shared" si="0"/>
        <v>0</v>
      </c>
      <c r="AH56" s="51">
        <f>SUM(AG56+'juli-15'!AH49)</f>
        <v>5</v>
      </c>
      <c r="AK56" s="6"/>
    </row>
    <row r="57" spans="1:37">
      <c r="A57" s="49" t="s">
        <v>13</v>
      </c>
      <c r="AG57" s="50">
        <f t="shared" si="0"/>
        <v>0</v>
      </c>
      <c r="AH57" s="51">
        <f>SUM(AG57+'juli-15'!AH50)</f>
        <v>46</v>
      </c>
      <c r="AK57" s="6"/>
    </row>
    <row r="58" spans="1:37">
      <c r="A58" s="49" t="s">
        <v>14</v>
      </c>
      <c r="AG58" s="50">
        <f t="shared" si="0"/>
        <v>0</v>
      </c>
      <c r="AH58" s="51">
        <f>SUM(AG58+'juli-15'!AH51)</f>
        <v>31</v>
      </c>
      <c r="AK58" s="6"/>
    </row>
    <row r="59" spans="1:37">
      <c r="A59" s="49" t="s">
        <v>88</v>
      </c>
      <c r="AG59" s="50">
        <f t="shared" si="0"/>
        <v>0</v>
      </c>
      <c r="AH59" s="51">
        <f>SUM(AG59+'juli-15'!AH52)</f>
        <v>1</v>
      </c>
      <c r="AK59" s="6"/>
    </row>
    <row r="60" spans="1:37">
      <c r="A60" s="35" t="s">
        <v>127</v>
      </c>
      <c r="AC60" s="52">
        <v>1</v>
      </c>
      <c r="AG60" s="50">
        <f t="shared" si="0"/>
        <v>1</v>
      </c>
      <c r="AH60" s="51">
        <f>SUM(AG60)</f>
        <v>1</v>
      </c>
      <c r="AK60" s="6"/>
    </row>
    <row r="61" spans="1:37">
      <c r="A61" s="49" t="s">
        <v>89</v>
      </c>
      <c r="F61">
        <v>1</v>
      </c>
      <c r="AG61" s="50">
        <f t="shared" si="0"/>
        <v>1</v>
      </c>
      <c r="AH61" s="51">
        <f>SUM(AG61+'juli-15'!AH53)</f>
        <v>17</v>
      </c>
      <c r="AK61" s="6"/>
    </row>
    <row r="62" spans="1:37">
      <c r="A62" s="49" t="s">
        <v>90</v>
      </c>
      <c r="V62">
        <v>1</v>
      </c>
      <c r="Y62">
        <v>1</v>
      </c>
      <c r="AB62">
        <v>1</v>
      </c>
      <c r="AG62" s="50">
        <f t="shared" si="0"/>
        <v>3</v>
      </c>
      <c r="AH62" s="51">
        <f>SUM(AG62+'juli-15'!AH54)</f>
        <v>27</v>
      </c>
      <c r="AK62" s="6"/>
    </row>
    <row r="63" spans="1:37">
      <c r="A63" s="49" t="s">
        <v>91</v>
      </c>
      <c r="W63">
        <v>1</v>
      </c>
      <c r="AC63">
        <v>1</v>
      </c>
      <c r="AG63" s="50">
        <f t="shared" si="0"/>
        <v>2</v>
      </c>
      <c r="AH63" s="51">
        <f>SUM(AG63+'juli-15'!AH55)</f>
        <v>17</v>
      </c>
      <c r="AK63" s="6"/>
    </row>
    <row r="64" spans="1:37">
      <c r="A64" s="35" t="s">
        <v>128</v>
      </c>
      <c r="AA64" s="52">
        <v>1</v>
      </c>
      <c r="AD64">
        <v>1</v>
      </c>
      <c r="AG64" s="50">
        <f t="shared" si="0"/>
        <v>2</v>
      </c>
      <c r="AH64" s="51">
        <f>SUM(AG64)</f>
        <v>2</v>
      </c>
      <c r="AK64" s="6"/>
    </row>
    <row r="65" spans="1:37">
      <c r="A65" s="49" t="s">
        <v>92</v>
      </c>
      <c r="I65">
        <v>1</v>
      </c>
      <c r="Y65">
        <v>1</v>
      </c>
      <c r="Z65">
        <v>1</v>
      </c>
      <c r="AC65">
        <v>1</v>
      </c>
      <c r="AG65" s="50">
        <f t="shared" si="0"/>
        <v>4</v>
      </c>
      <c r="AH65" s="51">
        <f>SUM(AG65+'juli-15'!AH56)</f>
        <v>95</v>
      </c>
      <c r="AK65" s="6"/>
    </row>
    <row r="66" spans="1:37">
      <c r="A66" s="49" t="s">
        <v>93</v>
      </c>
      <c r="I66">
        <v>2</v>
      </c>
      <c r="AE66">
        <v>1</v>
      </c>
      <c r="AG66" s="50">
        <f t="shared" si="0"/>
        <v>3</v>
      </c>
      <c r="AH66" s="51">
        <f>SUM(AG66+'juli-15'!AH57)</f>
        <v>23</v>
      </c>
      <c r="AK66" s="6"/>
    </row>
    <row r="67" spans="1:37">
      <c r="A67" s="49" t="s">
        <v>94</v>
      </c>
      <c r="F67">
        <v>1</v>
      </c>
      <c r="I67">
        <v>3</v>
      </c>
      <c r="M67">
        <v>1</v>
      </c>
      <c r="S67">
        <v>2</v>
      </c>
      <c r="AF67">
        <v>4</v>
      </c>
      <c r="AG67" s="50">
        <f t="shared" si="0"/>
        <v>11</v>
      </c>
      <c r="AH67" s="51">
        <f>SUM(AG67+'juli-15'!AH58)</f>
        <v>58</v>
      </c>
      <c r="AK67" s="6"/>
    </row>
    <row r="68" spans="1:37">
      <c r="A68" s="49" t="s">
        <v>72</v>
      </c>
      <c r="T68">
        <v>1</v>
      </c>
      <c r="AG68" s="50">
        <f t="shared" si="0"/>
        <v>1</v>
      </c>
      <c r="AH68" s="51">
        <f>SUM(AG68+'juli-15'!AH59)</f>
        <v>52</v>
      </c>
      <c r="AK68" s="6"/>
    </row>
    <row r="69" spans="1:37">
      <c r="A69" s="35" t="s">
        <v>129</v>
      </c>
      <c r="F69" s="52">
        <v>1</v>
      </c>
      <c r="AG69" s="50">
        <f t="shared" si="0"/>
        <v>1</v>
      </c>
      <c r="AH69" s="51">
        <f>SUM(AG69)</f>
        <v>1</v>
      </c>
      <c r="AK69" s="6"/>
    </row>
    <row r="70" spans="1:37">
      <c r="A70" s="49" t="s">
        <v>55</v>
      </c>
      <c r="F70" t="s">
        <v>7</v>
      </c>
      <c r="AG70" s="50">
        <f t="shared" si="0"/>
        <v>0</v>
      </c>
      <c r="AH70" s="51">
        <f>SUM(AG70+'juli-15'!AH60)</f>
        <v>262</v>
      </c>
      <c r="AK70" s="6"/>
    </row>
    <row r="71" spans="1:37">
      <c r="A71" s="49" t="s">
        <v>73</v>
      </c>
      <c r="C71">
        <v>1</v>
      </c>
      <c r="D71">
        <v>1</v>
      </c>
      <c r="F71">
        <v>2</v>
      </c>
      <c r="G71">
        <v>1</v>
      </c>
      <c r="I71">
        <v>14</v>
      </c>
      <c r="J71">
        <v>1</v>
      </c>
      <c r="K71">
        <v>4</v>
      </c>
      <c r="M71">
        <v>3</v>
      </c>
      <c r="N71">
        <v>13</v>
      </c>
      <c r="O71">
        <v>3</v>
      </c>
      <c r="P71">
        <v>1</v>
      </c>
      <c r="S71">
        <v>5</v>
      </c>
      <c r="T71">
        <v>3</v>
      </c>
      <c r="U71">
        <v>4</v>
      </c>
      <c r="V71">
        <v>14</v>
      </c>
      <c r="W71">
        <v>30</v>
      </c>
      <c r="X71">
        <v>34</v>
      </c>
      <c r="Y71">
        <v>7</v>
      </c>
      <c r="AC71">
        <v>54</v>
      </c>
      <c r="AD71">
        <v>21</v>
      </c>
      <c r="AE71">
        <v>12</v>
      </c>
      <c r="AF71">
        <v>22</v>
      </c>
      <c r="AG71" s="50">
        <f t="shared" si="0"/>
        <v>250</v>
      </c>
      <c r="AH71" s="51">
        <f>SUM(AG71+'juli-15'!AH61)</f>
        <v>552</v>
      </c>
      <c r="AK71" s="6"/>
    </row>
    <row r="72" spans="1:37">
      <c r="A72" s="49" t="s">
        <v>15</v>
      </c>
      <c r="W72">
        <v>1</v>
      </c>
      <c r="AG72" s="50">
        <f t="shared" si="0"/>
        <v>1</v>
      </c>
      <c r="AH72" s="51">
        <f>SUM(AG72+'juli-15'!AH62)</f>
        <v>450</v>
      </c>
      <c r="AK72" s="6"/>
    </row>
    <row r="73" spans="1:37">
      <c r="A73" s="49" t="s">
        <v>95</v>
      </c>
      <c r="I73">
        <v>1</v>
      </c>
      <c r="S73">
        <v>1</v>
      </c>
      <c r="AC73">
        <v>1</v>
      </c>
      <c r="AD73">
        <v>1</v>
      </c>
      <c r="AE73">
        <v>2</v>
      </c>
      <c r="AG73" s="50">
        <f t="shared" si="0"/>
        <v>6</v>
      </c>
      <c r="AH73" s="51">
        <f>SUM(AG73+'juli-15'!AH63)</f>
        <v>14</v>
      </c>
      <c r="AK73" s="6"/>
    </row>
    <row r="74" spans="1:37">
      <c r="A74" s="49" t="s">
        <v>96</v>
      </c>
      <c r="I74">
        <v>1</v>
      </c>
      <c r="Y74">
        <v>1</v>
      </c>
      <c r="AG74" s="50">
        <f t="shared" si="0"/>
        <v>2</v>
      </c>
      <c r="AH74" s="51">
        <f>SUM(AG74+'juli-15'!AH64)</f>
        <v>7</v>
      </c>
      <c r="AK74" s="6"/>
    </row>
    <row r="75" spans="1:37">
      <c r="A75" s="49" t="s">
        <v>16</v>
      </c>
      <c r="AG75" s="50">
        <f t="shared" si="0"/>
        <v>0</v>
      </c>
      <c r="AH75" s="51">
        <f>SUM(AG75+'juli-15'!AH65)</f>
        <v>19</v>
      </c>
      <c r="AK75" s="6"/>
    </row>
    <row r="76" spans="1:37">
      <c r="A76" s="49" t="s">
        <v>17</v>
      </c>
      <c r="AG76" s="50">
        <f t="shared" si="0"/>
        <v>0</v>
      </c>
      <c r="AH76" s="51">
        <f>SUM(AG76+'juli-15'!AH66)</f>
        <v>4</v>
      </c>
      <c r="AK76" s="6"/>
    </row>
    <row r="77" spans="1:37">
      <c r="A77" s="49" t="s">
        <v>97</v>
      </c>
      <c r="J77">
        <v>1</v>
      </c>
      <c r="AG77" s="50">
        <f t="shared" si="0"/>
        <v>1</v>
      </c>
      <c r="AH77" s="51">
        <f>SUM(AG77+'juli-15'!AH67)</f>
        <v>15</v>
      </c>
      <c r="AK77" s="6"/>
    </row>
    <row r="78" spans="1:37">
      <c r="A78" s="49" t="s">
        <v>57</v>
      </c>
      <c r="B78">
        <v>2</v>
      </c>
      <c r="F78">
        <v>2</v>
      </c>
      <c r="AG78" s="50">
        <f t="shared" si="0"/>
        <v>4</v>
      </c>
      <c r="AH78" s="51">
        <f>SUM(AG78+'juli-15'!AH68)</f>
        <v>192</v>
      </c>
      <c r="AK78" s="6"/>
    </row>
    <row r="79" spans="1:37">
      <c r="A79" s="49" t="s">
        <v>18</v>
      </c>
      <c r="AG79" s="50">
        <f t="shared" si="0"/>
        <v>0</v>
      </c>
      <c r="AH79" s="51">
        <f>SUM(AG79+'juli-15'!AH69)</f>
        <v>1</v>
      </c>
      <c r="AK79" s="6"/>
    </row>
    <row r="80" spans="1:37">
      <c r="A80" s="49" t="s">
        <v>19</v>
      </c>
      <c r="N80">
        <v>1</v>
      </c>
      <c r="U80">
        <v>5</v>
      </c>
      <c r="X80">
        <v>3</v>
      </c>
      <c r="AG80" s="50">
        <f t="shared" si="0"/>
        <v>9</v>
      </c>
      <c r="AH80" s="51">
        <f>SUM(AG80+'juli-15'!AH70)</f>
        <v>13</v>
      </c>
      <c r="AK80" s="6"/>
    </row>
    <row r="81" spans="1:37">
      <c r="A81" s="49" t="s">
        <v>20</v>
      </c>
      <c r="AG81" s="50">
        <f t="shared" si="0"/>
        <v>0</v>
      </c>
      <c r="AH81" s="51">
        <f>SUM(AG81+'juli-15'!AH71)</f>
        <v>358</v>
      </c>
      <c r="AK81" s="6"/>
    </row>
    <row r="82" spans="1:37">
      <c r="A82" s="49" t="s">
        <v>21</v>
      </c>
      <c r="AG82" s="50">
        <f t="shared" si="0"/>
        <v>0</v>
      </c>
      <c r="AH82" s="51">
        <f>SUM(AG82+'juli-15'!AH72)</f>
        <v>31</v>
      </c>
      <c r="AK82" s="6"/>
    </row>
    <row r="83" spans="1:37">
      <c r="A83" s="49" t="s">
        <v>22</v>
      </c>
      <c r="AG83" s="50">
        <f t="shared" si="0"/>
        <v>0</v>
      </c>
      <c r="AH83" s="51">
        <f>SUM(AG83+'juli-15'!AH73)</f>
        <v>10</v>
      </c>
      <c r="AK83" s="6"/>
    </row>
    <row r="84" spans="1:37">
      <c r="A84" s="49" t="s">
        <v>74</v>
      </c>
      <c r="AG84" s="50">
        <f t="shared" si="0"/>
        <v>0</v>
      </c>
      <c r="AH84" s="51">
        <f>SUM(AG84+'juli-15'!AH74)</f>
        <v>9</v>
      </c>
      <c r="AK84" s="6"/>
    </row>
    <row r="85" spans="1:37">
      <c r="A85" s="49" t="s">
        <v>75</v>
      </c>
      <c r="G85">
        <v>1</v>
      </c>
      <c r="AG85" s="50">
        <f t="shared" si="0"/>
        <v>1</v>
      </c>
      <c r="AH85" s="51">
        <f>SUM(AG85+'juli-15'!AH75)</f>
        <v>10</v>
      </c>
      <c r="AK85" s="6"/>
    </row>
    <row r="86" spans="1:37">
      <c r="A86" s="49" t="s">
        <v>76</v>
      </c>
      <c r="AG86" s="50">
        <f t="shared" si="0"/>
        <v>0</v>
      </c>
      <c r="AH86" s="51">
        <f>SUM(AG86+'juli-15'!AH76)</f>
        <v>4</v>
      </c>
      <c r="AK86" s="6"/>
    </row>
    <row r="87" spans="1:37">
      <c r="A87" s="49" t="s">
        <v>59</v>
      </c>
      <c r="AG87" s="50">
        <f t="shared" si="0"/>
        <v>0</v>
      </c>
      <c r="AH87" s="51">
        <f>SUM(AG87+'juli-15'!AH77)</f>
        <v>41</v>
      </c>
      <c r="AK87" s="6"/>
    </row>
    <row r="88" spans="1:37">
      <c r="A88" s="49" t="s">
        <v>98</v>
      </c>
      <c r="AG88" s="50">
        <f t="shared" si="0"/>
        <v>0</v>
      </c>
      <c r="AH88" s="51">
        <f>SUM(AG88+'juli-15'!AH78)</f>
        <v>2</v>
      </c>
      <c r="AK88" s="6"/>
    </row>
    <row r="89" spans="1:37">
      <c r="A89" s="49" t="s">
        <v>23</v>
      </c>
      <c r="AG89" s="50">
        <f t="shared" si="0"/>
        <v>0</v>
      </c>
      <c r="AH89" s="51">
        <f>SUM(AG89+'juli-15'!AH79)</f>
        <v>3</v>
      </c>
      <c r="AK89" s="6"/>
    </row>
    <row r="90" spans="1:37">
      <c r="A90" s="49" t="s">
        <v>116</v>
      </c>
      <c r="AG90" s="50">
        <f t="shared" si="0"/>
        <v>0</v>
      </c>
      <c r="AH90" s="51">
        <f>SUM(AG90+'juli-15'!AH80)</f>
        <v>1</v>
      </c>
      <c r="AK90" s="6"/>
    </row>
    <row r="91" spans="1:37">
      <c r="A91" s="49" t="s">
        <v>24</v>
      </c>
      <c r="AG91" s="50">
        <f t="shared" si="0"/>
        <v>0</v>
      </c>
      <c r="AH91" s="51">
        <f>SUM(AG91+'juli-15'!AH81)</f>
        <v>5</v>
      </c>
      <c r="AK91" s="6"/>
    </row>
    <row r="92" spans="1:37">
      <c r="A92" s="49" t="s">
        <v>25</v>
      </c>
      <c r="AG92" s="50">
        <f t="shared" si="0"/>
        <v>0</v>
      </c>
      <c r="AH92" s="51">
        <f>SUM(AG92+'juli-15'!AH82)</f>
        <v>28</v>
      </c>
      <c r="AK92" s="6"/>
    </row>
    <row r="93" spans="1:37">
      <c r="A93" s="49"/>
      <c r="AG93" s="50">
        <f t="shared" ref="AG93:AH93" si="1">SUM(AG2:AG92)</f>
        <v>607</v>
      </c>
      <c r="AH93" s="53">
        <f t="shared" si="1"/>
        <v>6230</v>
      </c>
      <c r="AK93" s="6"/>
    </row>
    <row r="94" spans="1:37">
      <c r="A94" s="49" t="s">
        <v>26</v>
      </c>
      <c r="B94" s="19">
        <f t="shared" ref="B94:AF94" si="2">SUM(B2:B92)</f>
        <v>26</v>
      </c>
      <c r="C94" s="19">
        <f t="shared" si="2"/>
        <v>11</v>
      </c>
      <c r="D94" s="19">
        <f t="shared" si="2"/>
        <v>4</v>
      </c>
      <c r="E94" s="19">
        <f t="shared" si="2"/>
        <v>3</v>
      </c>
      <c r="F94" s="19">
        <f t="shared" si="2"/>
        <v>18</v>
      </c>
      <c r="G94" s="19">
        <f t="shared" si="2"/>
        <v>15</v>
      </c>
      <c r="H94" s="19">
        <f t="shared" si="2"/>
        <v>1</v>
      </c>
      <c r="I94" s="19">
        <f t="shared" si="2"/>
        <v>25</v>
      </c>
      <c r="J94" s="19">
        <f t="shared" si="2"/>
        <v>6</v>
      </c>
      <c r="K94" s="19">
        <f t="shared" si="2"/>
        <v>18</v>
      </c>
      <c r="L94" s="19">
        <f t="shared" si="2"/>
        <v>3</v>
      </c>
      <c r="M94" s="19">
        <f t="shared" si="2"/>
        <v>25</v>
      </c>
      <c r="N94" s="19">
        <f t="shared" si="2"/>
        <v>18</v>
      </c>
      <c r="O94" s="19">
        <f t="shared" si="2"/>
        <v>4</v>
      </c>
      <c r="P94" s="19">
        <f t="shared" si="2"/>
        <v>2</v>
      </c>
      <c r="Q94" s="19">
        <f t="shared" si="2"/>
        <v>2</v>
      </c>
      <c r="R94" s="19">
        <f t="shared" si="2"/>
        <v>2</v>
      </c>
      <c r="S94" s="19">
        <f t="shared" si="2"/>
        <v>10</v>
      </c>
      <c r="T94" s="19">
        <f t="shared" si="2"/>
        <v>5</v>
      </c>
      <c r="U94" s="19">
        <f t="shared" si="2"/>
        <v>12</v>
      </c>
      <c r="V94" s="19">
        <f t="shared" si="2"/>
        <v>18</v>
      </c>
      <c r="W94" s="19">
        <f t="shared" si="2"/>
        <v>42</v>
      </c>
      <c r="X94" s="19">
        <f t="shared" si="2"/>
        <v>44</v>
      </c>
      <c r="Y94" s="19">
        <f t="shared" si="2"/>
        <v>14</v>
      </c>
      <c r="Z94" s="19">
        <f t="shared" si="2"/>
        <v>1</v>
      </c>
      <c r="AA94" s="19">
        <f t="shared" si="2"/>
        <v>3</v>
      </c>
      <c r="AB94" s="19">
        <f t="shared" si="2"/>
        <v>1</v>
      </c>
      <c r="AC94" s="19">
        <f t="shared" si="2"/>
        <v>83</v>
      </c>
      <c r="AD94" s="19">
        <f t="shared" si="2"/>
        <v>63</v>
      </c>
      <c r="AE94" s="19">
        <f t="shared" si="2"/>
        <v>60</v>
      </c>
      <c r="AF94" s="19">
        <f t="shared" si="2"/>
        <v>68</v>
      </c>
      <c r="AG94" s="31"/>
      <c r="AH94" s="31"/>
      <c r="AK94" s="6"/>
    </row>
    <row r="95" spans="1:37">
      <c r="A95" s="21" t="s">
        <v>27</v>
      </c>
      <c r="B95" s="22">
        <f t="shared" ref="B95:AF95" si="3">COUNT(B2:B92)</f>
        <v>10</v>
      </c>
      <c r="C95" s="22">
        <f t="shared" si="3"/>
        <v>6</v>
      </c>
      <c r="D95" s="22">
        <f t="shared" si="3"/>
        <v>4</v>
      </c>
      <c r="E95" s="22">
        <f t="shared" si="3"/>
        <v>2</v>
      </c>
      <c r="F95" s="22">
        <f t="shared" si="3"/>
        <v>10</v>
      </c>
      <c r="G95" s="22">
        <f t="shared" si="3"/>
        <v>7</v>
      </c>
      <c r="H95" s="22">
        <f t="shared" si="3"/>
        <v>1</v>
      </c>
      <c r="I95" s="22">
        <f t="shared" si="3"/>
        <v>8</v>
      </c>
      <c r="J95" s="22">
        <f t="shared" si="3"/>
        <v>5</v>
      </c>
      <c r="K95" s="22">
        <f t="shared" si="3"/>
        <v>6</v>
      </c>
      <c r="L95" s="22">
        <f t="shared" si="3"/>
        <v>2</v>
      </c>
      <c r="M95" s="22">
        <f t="shared" si="3"/>
        <v>7</v>
      </c>
      <c r="N95" s="22">
        <f t="shared" si="3"/>
        <v>6</v>
      </c>
      <c r="O95" s="22">
        <f t="shared" si="3"/>
        <v>2</v>
      </c>
      <c r="P95" s="22">
        <f t="shared" si="3"/>
        <v>2</v>
      </c>
      <c r="Q95" s="22">
        <f t="shared" si="3"/>
        <v>2</v>
      </c>
      <c r="R95" s="22">
        <f t="shared" si="3"/>
        <v>1</v>
      </c>
      <c r="S95" s="22">
        <f t="shared" si="3"/>
        <v>5</v>
      </c>
      <c r="T95" s="22">
        <f t="shared" si="3"/>
        <v>3</v>
      </c>
      <c r="U95" s="22">
        <f t="shared" si="3"/>
        <v>5</v>
      </c>
      <c r="V95" s="22">
        <f t="shared" si="3"/>
        <v>4</v>
      </c>
      <c r="W95" s="22">
        <f t="shared" si="3"/>
        <v>8</v>
      </c>
      <c r="X95" s="22">
        <f t="shared" si="3"/>
        <v>7</v>
      </c>
      <c r="Y95" s="22">
        <f t="shared" si="3"/>
        <v>6</v>
      </c>
      <c r="Z95" s="22">
        <f t="shared" si="3"/>
        <v>1</v>
      </c>
      <c r="AA95" s="22">
        <f t="shared" si="3"/>
        <v>2</v>
      </c>
      <c r="AB95" s="22">
        <f t="shared" si="3"/>
        <v>1</v>
      </c>
      <c r="AC95" s="22">
        <f t="shared" si="3"/>
        <v>14</v>
      </c>
      <c r="AD95" s="22">
        <f t="shared" si="3"/>
        <v>13</v>
      </c>
      <c r="AE95" s="22">
        <f t="shared" si="3"/>
        <v>13</v>
      </c>
      <c r="AF95" s="22">
        <f t="shared" si="3"/>
        <v>9</v>
      </c>
      <c r="AG95" s="31"/>
      <c r="AH95" s="31"/>
      <c r="AK95" s="6"/>
    </row>
    <row r="96" spans="1:37">
      <c r="A96" s="23" t="s">
        <v>28</v>
      </c>
      <c r="B96" s="54">
        <f>B94</f>
        <v>26</v>
      </c>
      <c r="C96" s="55">
        <f t="shared" ref="C96:AF96" si="4">SUM(C94+B96)</f>
        <v>37</v>
      </c>
      <c r="D96" s="55">
        <f t="shared" si="4"/>
        <v>41</v>
      </c>
      <c r="E96" s="55">
        <f t="shared" si="4"/>
        <v>44</v>
      </c>
      <c r="F96" s="55">
        <f t="shared" si="4"/>
        <v>62</v>
      </c>
      <c r="G96" s="55">
        <f t="shared" si="4"/>
        <v>77</v>
      </c>
      <c r="H96" s="55">
        <f t="shared" si="4"/>
        <v>78</v>
      </c>
      <c r="I96" s="55">
        <f t="shared" si="4"/>
        <v>103</v>
      </c>
      <c r="J96" s="55">
        <f t="shared" si="4"/>
        <v>109</v>
      </c>
      <c r="K96" s="55">
        <f t="shared" si="4"/>
        <v>127</v>
      </c>
      <c r="L96" s="55">
        <f t="shared" si="4"/>
        <v>130</v>
      </c>
      <c r="M96" s="55">
        <f t="shared" si="4"/>
        <v>155</v>
      </c>
      <c r="N96" s="55">
        <f t="shared" si="4"/>
        <v>173</v>
      </c>
      <c r="O96" s="55">
        <f t="shared" si="4"/>
        <v>177</v>
      </c>
      <c r="P96" s="55">
        <f t="shared" si="4"/>
        <v>179</v>
      </c>
      <c r="Q96" s="55">
        <f t="shared" si="4"/>
        <v>181</v>
      </c>
      <c r="R96" s="55">
        <f t="shared" si="4"/>
        <v>183</v>
      </c>
      <c r="S96" s="55">
        <f t="shared" si="4"/>
        <v>193</v>
      </c>
      <c r="T96" s="55">
        <f t="shared" si="4"/>
        <v>198</v>
      </c>
      <c r="U96" s="55">
        <f t="shared" si="4"/>
        <v>210</v>
      </c>
      <c r="V96" s="55">
        <f t="shared" si="4"/>
        <v>228</v>
      </c>
      <c r="W96" s="55">
        <f t="shared" si="4"/>
        <v>270</v>
      </c>
      <c r="X96" s="55">
        <f t="shared" si="4"/>
        <v>314</v>
      </c>
      <c r="Y96" s="55">
        <f t="shared" si="4"/>
        <v>328</v>
      </c>
      <c r="Z96" s="55">
        <f t="shared" si="4"/>
        <v>329</v>
      </c>
      <c r="AA96" s="55">
        <f t="shared" si="4"/>
        <v>332</v>
      </c>
      <c r="AB96" s="55">
        <f t="shared" si="4"/>
        <v>333</v>
      </c>
      <c r="AC96" s="55">
        <f t="shared" si="4"/>
        <v>416</v>
      </c>
      <c r="AD96" s="55">
        <f t="shared" si="4"/>
        <v>479</v>
      </c>
      <c r="AE96" s="55">
        <f t="shared" si="4"/>
        <v>539</v>
      </c>
      <c r="AF96" s="55">
        <f t="shared" si="4"/>
        <v>607</v>
      </c>
      <c r="AG96" s="26">
        <f>SUM(B94:AF94)</f>
        <v>607</v>
      </c>
      <c r="AH96" s="31"/>
      <c r="AI96" s="27" t="s">
        <v>29</v>
      </c>
      <c r="AK96" s="6"/>
    </row>
    <row r="97" spans="1:37">
      <c r="A97" s="56" t="s">
        <v>30</v>
      </c>
      <c r="B97" s="57">
        <f>SUM(B96+'juli-15'!AG87)</f>
        <v>5649</v>
      </c>
      <c r="C97" s="57">
        <f t="shared" ref="C97:AG97" si="5">SUM(C94+B97)</f>
        <v>5660</v>
      </c>
      <c r="D97" s="57">
        <f t="shared" si="5"/>
        <v>5664</v>
      </c>
      <c r="E97" s="57">
        <f t="shared" si="5"/>
        <v>5667</v>
      </c>
      <c r="F97" s="57">
        <f t="shared" si="5"/>
        <v>5685</v>
      </c>
      <c r="G97" s="57">
        <f t="shared" si="5"/>
        <v>5700</v>
      </c>
      <c r="H97" s="57">
        <f t="shared" si="5"/>
        <v>5701</v>
      </c>
      <c r="I97" s="57">
        <f t="shared" si="5"/>
        <v>5726</v>
      </c>
      <c r="J97" s="57">
        <f t="shared" si="5"/>
        <v>5732</v>
      </c>
      <c r="K97" s="57">
        <f t="shared" si="5"/>
        <v>5750</v>
      </c>
      <c r="L97" s="57">
        <f t="shared" si="5"/>
        <v>5753</v>
      </c>
      <c r="M97" s="57">
        <f t="shared" si="5"/>
        <v>5778</v>
      </c>
      <c r="N97" s="57">
        <f t="shared" si="5"/>
        <v>5796</v>
      </c>
      <c r="O97" s="57">
        <f t="shared" si="5"/>
        <v>5800</v>
      </c>
      <c r="P97" s="57">
        <f t="shared" si="5"/>
        <v>5802</v>
      </c>
      <c r="Q97" s="57">
        <f t="shared" si="5"/>
        <v>5804</v>
      </c>
      <c r="R97" s="57">
        <f t="shared" si="5"/>
        <v>5806</v>
      </c>
      <c r="S97" s="57">
        <f t="shared" si="5"/>
        <v>5816</v>
      </c>
      <c r="T97" s="57">
        <f t="shared" si="5"/>
        <v>5821</v>
      </c>
      <c r="U97" s="57">
        <f t="shared" si="5"/>
        <v>5833</v>
      </c>
      <c r="V97" s="57">
        <f t="shared" si="5"/>
        <v>5851</v>
      </c>
      <c r="W97" s="57">
        <f t="shared" si="5"/>
        <v>5893</v>
      </c>
      <c r="X97" s="57">
        <f t="shared" si="5"/>
        <v>5937</v>
      </c>
      <c r="Y97" s="57">
        <f t="shared" si="5"/>
        <v>5951</v>
      </c>
      <c r="Z97" s="57">
        <f t="shared" si="5"/>
        <v>5952</v>
      </c>
      <c r="AA97" s="57">
        <f t="shared" si="5"/>
        <v>5955</v>
      </c>
      <c r="AB97" s="57">
        <f t="shared" si="5"/>
        <v>5956</v>
      </c>
      <c r="AC97" s="57">
        <f t="shared" si="5"/>
        <v>6039</v>
      </c>
      <c r="AD97" s="57">
        <f t="shared" si="5"/>
        <v>6102</v>
      </c>
      <c r="AE97" s="57">
        <f t="shared" si="5"/>
        <v>6162</v>
      </c>
      <c r="AF97" s="58">
        <f t="shared" si="5"/>
        <v>6230</v>
      </c>
      <c r="AG97" s="59">
        <f t="shared" si="5"/>
        <v>6230</v>
      </c>
      <c r="AH97" s="31" t="s">
        <v>130</v>
      </c>
      <c r="AI97" s="32">
        <f>SUM(AG97+293382)</f>
        <v>299612</v>
      </c>
      <c r="AK97" s="6"/>
    </row>
    <row r="98" spans="1:37">
      <c r="A98" s="33" t="s">
        <v>32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4"/>
      <c r="AH98" s="31"/>
      <c r="AK98" s="6"/>
    </row>
    <row r="99" spans="1:37">
      <c r="A99" s="35">
        <f>COUNT(AH2:AH92)</f>
        <v>91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4"/>
      <c r="AH99" s="31"/>
      <c r="AK99" s="6"/>
    </row>
  </sheetData>
  <pageMargins left="0" right="0" top="0" bottom="0" header="0" footer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104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7.28515625" defaultRowHeight="15" customHeight="1"/>
  <cols>
    <col min="1" max="1" width="23" customWidth="1"/>
    <col min="2" max="32" width="4.42578125" customWidth="1"/>
    <col min="33" max="33" width="8.28515625" customWidth="1"/>
    <col min="34" max="34" width="9.140625" customWidth="1"/>
  </cols>
  <sheetData>
    <row r="1" spans="1:37">
      <c r="A1" s="46" t="s">
        <v>131</v>
      </c>
      <c r="B1" s="47">
        <v>1</v>
      </c>
      <c r="C1" s="47">
        <v>2</v>
      </c>
      <c r="D1" s="47">
        <v>3</v>
      </c>
      <c r="E1" s="47">
        <v>4</v>
      </c>
      <c r="F1" s="47">
        <v>5</v>
      </c>
      <c r="G1" s="47">
        <v>6</v>
      </c>
      <c r="H1" s="47">
        <v>7</v>
      </c>
      <c r="I1" s="47">
        <v>8</v>
      </c>
      <c r="J1" s="48">
        <v>9</v>
      </c>
      <c r="K1" s="47">
        <v>10</v>
      </c>
      <c r="L1" s="47">
        <v>11</v>
      </c>
      <c r="M1" s="48">
        <v>12</v>
      </c>
      <c r="N1" s="47">
        <v>13</v>
      </c>
      <c r="O1" s="48">
        <v>14</v>
      </c>
      <c r="P1" s="48">
        <v>15</v>
      </c>
      <c r="Q1" s="47">
        <v>16</v>
      </c>
      <c r="R1" s="47">
        <v>17</v>
      </c>
      <c r="S1" s="48">
        <v>18</v>
      </c>
      <c r="T1" s="48">
        <v>19</v>
      </c>
      <c r="U1" s="48">
        <v>20</v>
      </c>
      <c r="V1" s="48">
        <v>21</v>
      </c>
      <c r="W1" s="48">
        <v>22</v>
      </c>
      <c r="X1" s="47">
        <v>23</v>
      </c>
      <c r="Y1" s="48">
        <v>24</v>
      </c>
      <c r="Z1" s="47">
        <v>25</v>
      </c>
      <c r="AA1" s="47">
        <v>26</v>
      </c>
      <c r="AB1" s="48">
        <v>27</v>
      </c>
      <c r="AC1" s="47">
        <v>28</v>
      </c>
      <c r="AD1" s="47">
        <v>29</v>
      </c>
      <c r="AE1" s="48">
        <v>30</v>
      </c>
      <c r="AF1" s="47">
        <v>31</v>
      </c>
      <c r="AG1" s="31" t="s">
        <v>1</v>
      </c>
      <c r="AH1" s="31" t="s">
        <v>2</v>
      </c>
      <c r="AK1" s="6"/>
    </row>
    <row r="2" spans="1:37">
      <c r="A2" s="49" t="s">
        <v>77</v>
      </c>
      <c r="AG2" s="50">
        <f t="shared" ref="AG2:AG97" si="0">SUM(B2:AF2)</f>
        <v>0</v>
      </c>
      <c r="AH2" s="51">
        <f>SUM(AG2+'aug-15'!AH2)</f>
        <v>1</v>
      </c>
      <c r="AK2" s="6"/>
    </row>
    <row r="3" spans="1:37">
      <c r="A3" s="49" t="s">
        <v>78</v>
      </c>
      <c r="AG3" s="50">
        <f t="shared" si="0"/>
        <v>0</v>
      </c>
      <c r="AH3" s="51">
        <f>SUM(AG3+'aug-15'!AH3)</f>
        <v>1</v>
      </c>
      <c r="AK3" s="6"/>
    </row>
    <row r="4" spans="1:37">
      <c r="A4" s="49" t="s">
        <v>79</v>
      </c>
      <c r="AG4" s="50">
        <f t="shared" si="0"/>
        <v>0</v>
      </c>
      <c r="AH4" s="51">
        <f>SUM(AG4+'aug-15'!AH4)</f>
        <v>1</v>
      </c>
      <c r="AK4" s="6"/>
    </row>
    <row r="5" spans="1:37">
      <c r="A5" s="49" t="s">
        <v>3</v>
      </c>
      <c r="X5">
        <v>1</v>
      </c>
      <c r="AG5" s="50">
        <f t="shared" si="0"/>
        <v>1</v>
      </c>
      <c r="AH5" s="51">
        <f>SUM(AG5+'aug-15'!AH5)</f>
        <v>2</v>
      </c>
      <c r="AK5" s="6"/>
    </row>
    <row r="6" spans="1:37">
      <c r="A6" s="49" t="s">
        <v>119</v>
      </c>
      <c r="F6">
        <v>1</v>
      </c>
      <c r="AG6" s="50">
        <f t="shared" si="0"/>
        <v>1</v>
      </c>
      <c r="AH6" s="51">
        <f>SUM(AG6+'aug-15'!AH6)</f>
        <v>2</v>
      </c>
      <c r="AK6" s="6"/>
    </row>
    <row r="7" spans="1:37">
      <c r="A7" s="49" t="s">
        <v>63</v>
      </c>
      <c r="AG7" s="50">
        <f t="shared" si="0"/>
        <v>0</v>
      </c>
      <c r="AH7" s="51">
        <f>SUM(AG7+'aug-15'!AH7)</f>
        <v>9</v>
      </c>
      <c r="AK7" s="6"/>
    </row>
    <row r="8" spans="1:37">
      <c r="A8" s="49" t="s">
        <v>64</v>
      </c>
      <c r="B8">
        <v>4</v>
      </c>
      <c r="C8">
        <v>5</v>
      </c>
      <c r="D8">
        <v>4</v>
      </c>
      <c r="E8">
        <v>3</v>
      </c>
      <c r="K8">
        <v>6</v>
      </c>
      <c r="L8">
        <v>1</v>
      </c>
      <c r="AG8" s="50">
        <f t="shared" si="0"/>
        <v>23</v>
      </c>
      <c r="AH8" s="51">
        <f>SUM(AG8+'aug-15'!AH8)</f>
        <v>72</v>
      </c>
      <c r="AK8" s="6"/>
    </row>
    <row r="9" spans="1:37">
      <c r="A9" s="49" t="s">
        <v>120</v>
      </c>
      <c r="AG9" s="50">
        <f t="shared" si="0"/>
        <v>0</v>
      </c>
      <c r="AH9" s="51">
        <f>SUM(AG9+'aug-15'!AH9)</f>
        <v>2</v>
      </c>
      <c r="AK9" s="6"/>
    </row>
    <row r="10" spans="1:37">
      <c r="A10" s="49" t="s">
        <v>108</v>
      </c>
      <c r="B10">
        <v>1</v>
      </c>
      <c r="AG10" s="50">
        <f t="shared" si="0"/>
        <v>1</v>
      </c>
      <c r="AH10" s="51">
        <f>SUM(AG10+'aug-15'!AH10)</f>
        <v>13</v>
      </c>
      <c r="AK10" s="6"/>
    </row>
    <row r="11" spans="1:37">
      <c r="A11" s="49" t="s">
        <v>121</v>
      </c>
      <c r="AG11" s="50">
        <f t="shared" si="0"/>
        <v>0</v>
      </c>
      <c r="AH11" s="51">
        <f>SUM(AG11+'aug-15'!AH11)</f>
        <v>1</v>
      </c>
      <c r="AK11" s="6"/>
    </row>
    <row r="12" spans="1:37">
      <c r="A12" s="49" t="s">
        <v>109</v>
      </c>
      <c r="B12">
        <v>1</v>
      </c>
      <c r="J12">
        <v>1</v>
      </c>
      <c r="AG12" s="50">
        <f t="shared" si="0"/>
        <v>2</v>
      </c>
      <c r="AH12" s="51">
        <f>SUM(AG12+'aug-15'!AH12)</f>
        <v>5</v>
      </c>
      <c r="AK12" s="6"/>
    </row>
    <row r="13" spans="1:37">
      <c r="A13" s="35" t="s">
        <v>132</v>
      </c>
      <c r="E13" s="52">
        <v>1</v>
      </c>
      <c r="AG13" s="50">
        <f t="shared" si="0"/>
        <v>1</v>
      </c>
      <c r="AH13" s="51">
        <f>SUM(AG13)</f>
        <v>1</v>
      </c>
      <c r="AK13" s="6"/>
    </row>
    <row r="14" spans="1:37">
      <c r="A14" s="49" t="s">
        <v>110</v>
      </c>
      <c r="C14">
        <v>1</v>
      </c>
      <c r="AG14" s="50">
        <f t="shared" si="0"/>
        <v>1</v>
      </c>
      <c r="AH14" s="51">
        <f>SUM(AG14+'aug-15'!AH13)</f>
        <v>2</v>
      </c>
      <c r="AK14" s="6"/>
    </row>
    <row r="15" spans="1:37">
      <c r="A15" s="49" t="s">
        <v>4</v>
      </c>
      <c r="AG15" s="50">
        <f t="shared" si="0"/>
        <v>0</v>
      </c>
      <c r="AH15" s="51">
        <f>SUM(AG15+'aug-15'!AH14)</f>
        <v>128</v>
      </c>
      <c r="AK15" s="6"/>
    </row>
    <row r="16" spans="1:37">
      <c r="A16" s="49" t="s">
        <v>47</v>
      </c>
      <c r="B16">
        <v>9</v>
      </c>
      <c r="C16">
        <v>5</v>
      </c>
      <c r="D16">
        <v>8</v>
      </c>
      <c r="E16">
        <v>20</v>
      </c>
      <c r="F16">
        <v>3</v>
      </c>
      <c r="G16">
        <v>14</v>
      </c>
      <c r="H16">
        <v>4</v>
      </c>
      <c r="I16">
        <v>14</v>
      </c>
      <c r="J16">
        <v>2</v>
      </c>
      <c r="K16">
        <v>3</v>
      </c>
      <c r="P16">
        <v>10</v>
      </c>
      <c r="Q16">
        <v>1</v>
      </c>
      <c r="R16">
        <v>5</v>
      </c>
      <c r="S16">
        <v>3</v>
      </c>
      <c r="T16">
        <v>4</v>
      </c>
      <c r="Y16">
        <v>4</v>
      </c>
      <c r="Z16">
        <v>5</v>
      </c>
      <c r="AG16" s="50">
        <f t="shared" si="0"/>
        <v>114</v>
      </c>
      <c r="AH16" s="51">
        <f>SUM(AG16+'aug-15'!AH15)</f>
        <v>649</v>
      </c>
      <c r="AK16" s="6"/>
    </row>
    <row r="17" spans="1:37">
      <c r="A17" s="49" t="s">
        <v>111</v>
      </c>
      <c r="H17">
        <v>1</v>
      </c>
      <c r="P17">
        <v>1</v>
      </c>
      <c r="AG17" s="50">
        <f t="shared" si="0"/>
        <v>2</v>
      </c>
      <c r="AH17" s="51">
        <f>SUM(AG17+'aug-15'!AH16)</f>
        <v>3</v>
      </c>
      <c r="AK17" s="6"/>
    </row>
    <row r="18" spans="1:37">
      <c r="A18" s="49" t="s">
        <v>122</v>
      </c>
      <c r="AG18" s="50">
        <f t="shared" si="0"/>
        <v>0</v>
      </c>
      <c r="AH18" s="51">
        <f>SUM(AG18+'aug-15'!AH17)</f>
        <v>1</v>
      </c>
      <c r="AK18" s="6"/>
    </row>
    <row r="19" spans="1:37">
      <c r="A19" s="49" t="s">
        <v>48</v>
      </c>
      <c r="AG19" s="50">
        <f t="shared" si="0"/>
        <v>0</v>
      </c>
      <c r="AH19" s="51">
        <f>SUM(AG19+'aug-15'!AH18)</f>
        <v>1</v>
      </c>
      <c r="AK19" s="6"/>
    </row>
    <row r="20" spans="1:37">
      <c r="A20" s="49" t="s">
        <v>112</v>
      </c>
      <c r="AG20" s="50">
        <f t="shared" si="0"/>
        <v>0</v>
      </c>
      <c r="AH20" s="51">
        <f>SUM(AG20+'aug-15'!AH19)</f>
        <v>8</v>
      </c>
      <c r="AK20" s="6"/>
    </row>
    <row r="21" spans="1:37">
      <c r="A21" s="49" t="s">
        <v>113</v>
      </c>
      <c r="AG21" s="50">
        <f t="shared" si="0"/>
        <v>0</v>
      </c>
      <c r="AH21" s="51">
        <f>SUM(AG21+'aug-15'!AH20)</f>
        <v>3</v>
      </c>
      <c r="AK21" s="6"/>
    </row>
    <row r="22" spans="1:37">
      <c r="A22" s="49" t="s">
        <v>123</v>
      </c>
      <c r="AG22" s="50">
        <f t="shared" si="0"/>
        <v>0</v>
      </c>
      <c r="AH22" s="51">
        <f>SUM(AG22+'aug-15'!AH21)</f>
        <v>1</v>
      </c>
      <c r="AK22" s="6"/>
    </row>
    <row r="23" spans="1:37">
      <c r="A23" s="49" t="s">
        <v>49</v>
      </c>
      <c r="B23">
        <v>3</v>
      </c>
      <c r="C23">
        <v>1</v>
      </c>
      <c r="F23">
        <v>1</v>
      </c>
      <c r="G23">
        <v>4</v>
      </c>
      <c r="AG23" s="50">
        <f t="shared" si="0"/>
        <v>9</v>
      </c>
      <c r="AH23" s="51">
        <f>SUM(AG23+'aug-15'!AH22)</f>
        <v>58</v>
      </c>
      <c r="AK23" s="6"/>
    </row>
    <row r="24" spans="1:37">
      <c r="A24" s="49" t="s">
        <v>114</v>
      </c>
      <c r="AG24" s="50">
        <f t="shared" si="0"/>
        <v>0</v>
      </c>
      <c r="AH24" s="51">
        <f>SUM(AG24+'aug-15'!AH23)</f>
        <v>2</v>
      </c>
      <c r="AK24" s="6"/>
    </row>
    <row r="25" spans="1:37">
      <c r="A25" s="49" t="s">
        <v>115</v>
      </c>
      <c r="AG25" s="50">
        <f t="shared" si="0"/>
        <v>0</v>
      </c>
      <c r="AH25" s="51">
        <f>SUM(AG25+'aug-15'!AH24)</f>
        <v>5</v>
      </c>
      <c r="AK25" s="6"/>
    </row>
    <row r="26" spans="1:37">
      <c r="A26" s="49" t="s">
        <v>65</v>
      </c>
      <c r="AG26" s="50">
        <f t="shared" si="0"/>
        <v>0</v>
      </c>
      <c r="AH26" s="51">
        <f>SUM(AG26+'aug-15'!AH25)</f>
        <v>44</v>
      </c>
      <c r="AK26" s="6"/>
    </row>
    <row r="27" spans="1:37">
      <c r="A27" s="49" t="s">
        <v>80</v>
      </c>
      <c r="G27">
        <v>2</v>
      </c>
      <c r="K27">
        <v>3</v>
      </c>
      <c r="P27">
        <v>1</v>
      </c>
      <c r="AG27" s="50">
        <f t="shared" si="0"/>
        <v>6</v>
      </c>
      <c r="AH27" s="51">
        <f>SUM(AG27+'aug-15'!AH26)</f>
        <v>45</v>
      </c>
      <c r="AK27" s="6"/>
    </row>
    <row r="28" spans="1:37">
      <c r="A28" s="49" t="s">
        <v>101</v>
      </c>
      <c r="AG28" s="50">
        <f t="shared" si="0"/>
        <v>0</v>
      </c>
      <c r="AH28" s="51">
        <f>SUM(AG28+'aug-15'!AH27)</f>
        <v>41</v>
      </c>
      <c r="AK28" s="6"/>
    </row>
    <row r="29" spans="1:37">
      <c r="A29" s="49" t="s">
        <v>102</v>
      </c>
      <c r="E29">
        <v>1</v>
      </c>
      <c r="P29">
        <v>1</v>
      </c>
      <c r="AG29" s="50">
        <f t="shared" si="0"/>
        <v>2</v>
      </c>
      <c r="AH29" s="51">
        <f>SUM(AG29+'aug-15'!AH28)</f>
        <v>209</v>
      </c>
      <c r="AK29" s="6"/>
    </row>
    <row r="30" spans="1:37">
      <c r="A30" s="49" t="s">
        <v>81</v>
      </c>
      <c r="Q30">
        <v>1</v>
      </c>
      <c r="AG30" s="50">
        <f t="shared" si="0"/>
        <v>1</v>
      </c>
      <c r="AH30" s="51">
        <f>SUM(AG30+'aug-15'!AH29)</f>
        <v>13</v>
      </c>
      <c r="AK30" s="6"/>
    </row>
    <row r="31" spans="1:37">
      <c r="A31" s="49" t="s">
        <v>103</v>
      </c>
      <c r="AG31" s="50">
        <f t="shared" si="0"/>
        <v>0</v>
      </c>
      <c r="AH31" s="51">
        <f>SUM(AG31+'aug-15'!AH30)</f>
        <v>1</v>
      </c>
      <c r="AK31" s="6"/>
    </row>
    <row r="32" spans="1:37">
      <c r="A32" s="49" t="s">
        <v>104</v>
      </c>
      <c r="AG32" s="50">
        <f t="shared" si="0"/>
        <v>0</v>
      </c>
      <c r="AH32" s="51">
        <f>SUM(AG32+'aug-15'!AH31)</f>
        <v>27</v>
      </c>
      <c r="AK32" s="6"/>
    </row>
    <row r="33" spans="1:37">
      <c r="A33" s="49" t="s">
        <v>82</v>
      </c>
      <c r="AG33" s="50">
        <f t="shared" si="0"/>
        <v>0</v>
      </c>
      <c r="AH33" s="51">
        <f>SUM(AG33+'aug-15'!AH32)</f>
        <v>3</v>
      </c>
      <c r="AK33" s="6"/>
    </row>
    <row r="34" spans="1:37">
      <c r="A34" s="49" t="s">
        <v>105</v>
      </c>
      <c r="AG34" s="50">
        <f t="shared" si="0"/>
        <v>0</v>
      </c>
      <c r="AH34" s="51">
        <f>SUM(AG34+'aug-15'!AH33)</f>
        <v>148</v>
      </c>
      <c r="AK34" s="6"/>
    </row>
    <row r="35" spans="1:37">
      <c r="A35" s="49" t="s">
        <v>66</v>
      </c>
      <c r="AG35" s="50">
        <f t="shared" si="0"/>
        <v>0</v>
      </c>
      <c r="AH35" s="51">
        <f>SUM(AG35+'aug-15'!AH34)</f>
        <v>1</v>
      </c>
      <c r="AK35" s="6"/>
    </row>
    <row r="36" spans="1:37">
      <c r="A36" s="49" t="s">
        <v>124</v>
      </c>
      <c r="AG36" s="50">
        <f t="shared" si="0"/>
        <v>0</v>
      </c>
      <c r="AH36" s="51">
        <f>SUM(AG36+'aug-15'!AH35)</f>
        <v>2</v>
      </c>
      <c r="AK36" s="6"/>
    </row>
    <row r="37" spans="1:37">
      <c r="A37" s="49" t="s">
        <v>51</v>
      </c>
      <c r="AG37" s="50">
        <f t="shared" si="0"/>
        <v>0</v>
      </c>
      <c r="AH37" s="51">
        <f>SUM(AG37+'aug-15'!AH36)</f>
        <v>1</v>
      </c>
      <c r="AK37" s="6"/>
    </row>
    <row r="38" spans="1:37">
      <c r="A38" s="49" t="s">
        <v>125</v>
      </c>
      <c r="AG38" s="50">
        <f t="shared" si="0"/>
        <v>0</v>
      </c>
      <c r="AH38" s="51">
        <f>SUM(AG38+'aug-15'!AH37)</f>
        <v>1</v>
      </c>
      <c r="AK38" s="6"/>
    </row>
    <row r="39" spans="1:37">
      <c r="A39" s="49" t="s">
        <v>5</v>
      </c>
      <c r="AG39" s="50">
        <f t="shared" si="0"/>
        <v>0</v>
      </c>
      <c r="AH39" s="51">
        <f>SUM(AG39+'aug-15'!AH38)</f>
        <v>1</v>
      </c>
      <c r="AK39" s="6"/>
    </row>
    <row r="40" spans="1:37">
      <c r="A40" s="49" t="s">
        <v>83</v>
      </c>
      <c r="AG40" s="50">
        <f t="shared" si="0"/>
        <v>0</v>
      </c>
      <c r="AH40" s="51">
        <f>SUM(AG40+'aug-15'!AH39)</f>
        <v>5</v>
      </c>
      <c r="AK40" s="6"/>
    </row>
    <row r="41" spans="1:37">
      <c r="A41" s="49" t="s">
        <v>84</v>
      </c>
      <c r="AG41" s="50">
        <f t="shared" si="0"/>
        <v>0</v>
      </c>
      <c r="AH41" s="51">
        <f>SUM(AG41+'aug-15'!AH40)</f>
        <v>13</v>
      </c>
      <c r="AK41" s="6"/>
    </row>
    <row r="42" spans="1:37">
      <c r="A42" s="49" t="s">
        <v>67</v>
      </c>
      <c r="E42">
        <v>1</v>
      </c>
      <c r="H42">
        <v>1</v>
      </c>
      <c r="J42">
        <v>4</v>
      </c>
      <c r="M42">
        <v>1</v>
      </c>
      <c r="O42">
        <v>1</v>
      </c>
      <c r="P42">
        <v>1</v>
      </c>
      <c r="T42">
        <v>1</v>
      </c>
      <c r="AG42" s="50">
        <f t="shared" si="0"/>
        <v>10</v>
      </c>
      <c r="AH42" s="51">
        <f>SUM(AG42+'aug-15'!AH41)</f>
        <v>19</v>
      </c>
      <c r="AK42" s="6"/>
    </row>
    <row r="43" spans="1:37">
      <c r="A43" s="49" t="s">
        <v>6</v>
      </c>
      <c r="H43">
        <v>1</v>
      </c>
      <c r="K43">
        <v>1</v>
      </c>
      <c r="N43">
        <v>1</v>
      </c>
      <c r="O43">
        <v>2</v>
      </c>
      <c r="T43">
        <v>60</v>
      </c>
      <c r="U43">
        <v>37</v>
      </c>
      <c r="V43">
        <v>27</v>
      </c>
      <c r="W43">
        <v>8</v>
      </c>
      <c r="X43">
        <v>8</v>
      </c>
      <c r="Y43">
        <v>4</v>
      </c>
      <c r="Z43">
        <v>13</v>
      </c>
      <c r="AA43">
        <v>43</v>
      </c>
      <c r="AB43">
        <v>31</v>
      </c>
      <c r="AC43">
        <v>35</v>
      </c>
      <c r="AD43">
        <v>32</v>
      </c>
      <c r="AE43">
        <v>26</v>
      </c>
      <c r="AG43" s="50">
        <f t="shared" si="0"/>
        <v>329</v>
      </c>
      <c r="AH43" s="51">
        <f>SUM(AG43+'aug-15'!AH42)</f>
        <v>342</v>
      </c>
      <c r="AK43" s="6"/>
    </row>
    <row r="44" spans="1:37">
      <c r="A44" s="49" t="s">
        <v>8</v>
      </c>
      <c r="B44">
        <v>2</v>
      </c>
      <c r="D44">
        <v>1</v>
      </c>
      <c r="E44">
        <v>2</v>
      </c>
      <c r="F44">
        <v>1</v>
      </c>
      <c r="G44">
        <v>2</v>
      </c>
      <c r="H44">
        <v>5</v>
      </c>
      <c r="I44">
        <v>3</v>
      </c>
      <c r="J44">
        <v>6</v>
      </c>
      <c r="K44">
        <v>6</v>
      </c>
      <c r="O44">
        <v>2</v>
      </c>
      <c r="T44">
        <v>18</v>
      </c>
      <c r="U44">
        <v>18</v>
      </c>
      <c r="V44">
        <v>12</v>
      </c>
      <c r="W44">
        <v>7</v>
      </c>
      <c r="X44">
        <v>5</v>
      </c>
      <c r="Y44">
        <v>1</v>
      </c>
      <c r="Z44">
        <v>3</v>
      </c>
      <c r="AA44">
        <v>21</v>
      </c>
      <c r="AB44">
        <v>8</v>
      </c>
      <c r="AC44">
        <v>15</v>
      </c>
      <c r="AD44">
        <v>9</v>
      </c>
      <c r="AE44">
        <v>6</v>
      </c>
      <c r="AG44" s="50">
        <f t="shared" si="0"/>
        <v>153</v>
      </c>
      <c r="AH44" s="51">
        <f>SUM(AG44+'aug-15'!AH43)</f>
        <v>290</v>
      </c>
      <c r="AK44" s="6"/>
    </row>
    <row r="45" spans="1:37">
      <c r="A45" s="49" t="s">
        <v>85</v>
      </c>
      <c r="U45">
        <v>1</v>
      </c>
      <c r="AG45" s="50">
        <f t="shared" si="0"/>
        <v>1</v>
      </c>
      <c r="AH45" s="51">
        <f>SUM(AG45+'aug-15'!AH44)</f>
        <v>26</v>
      </c>
      <c r="AK45" s="6"/>
    </row>
    <row r="46" spans="1:37">
      <c r="A46" s="49" t="s">
        <v>52</v>
      </c>
      <c r="D46">
        <v>1</v>
      </c>
      <c r="E46">
        <v>1</v>
      </c>
      <c r="G46">
        <v>1</v>
      </c>
      <c r="J46">
        <v>2</v>
      </c>
      <c r="K46">
        <v>1</v>
      </c>
      <c r="O46">
        <v>1</v>
      </c>
      <c r="S46">
        <v>1</v>
      </c>
      <c r="T46">
        <v>4</v>
      </c>
      <c r="U46">
        <v>3</v>
      </c>
      <c r="V46">
        <v>1</v>
      </c>
      <c r="W46">
        <v>2</v>
      </c>
      <c r="AA46">
        <v>1</v>
      </c>
      <c r="AG46" s="50">
        <f t="shared" si="0"/>
        <v>19</v>
      </c>
      <c r="AH46" s="51">
        <f>SUM(AG46+'aug-15'!AH45)</f>
        <v>69</v>
      </c>
      <c r="AK46" s="6"/>
    </row>
    <row r="47" spans="1:37">
      <c r="A47" s="49" t="s">
        <v>9</v>
      </c>
      <c r="H47">
        <v>3</v>
      </c>
      <c r="J47">
        <v>10</v>
      </c>
      <c r="K47">
        <v>1</v>
      </c>
      <c r="L47">
        <v>1</v>
      </c>
      <c r="T47">
        <v>1</v>
      </c>
      <c r="U47">
        <v>20</v>
      </c>
      <c r="V47">
        <v>11</v>
      </c>
      <c r="W47">
        <v>1</v>
      </c>
      <c r="X47">
        <v>1</v>
      </c>
      <c r="Z47">
        <v>1</v>
      </c>
      <c r="AA47">
        <v>1</v>
      </c>
      <c r="AB47">
        <v>40</v>
      </c>
      <c r="AC47">
        <v>22</v>
      </c>
      <c r="AD47">
        <v>11</v>
      </c>
      <c r="AE47">
        <v>3</v>
      </c>
      <c r="AG47" s="50">
        <f t="shared" si="0"/>
        <v>127</v>
      </c>
      <c r="AH47" s="51">
        <f>SUM(AG47+'aug-15'!AH46)</f>
        <v>418</v>
      </c>
      <c r="AK47" s="6"/>
    </row>
    <row r="48" spans="1:37">
      <c r="A48" s="49" t="s">
        <v>10</v>
      </c>
      <c r="I48">
        <v>1</v>
      </c>
      <c r="T48">
        <v>1</v>
      </c>
      <c r="U48">
        <v>3</v>
      </c>
      <c r="V48">
        <v>4</v>
      </c>
      <c r="X48">
        <v>1</v>
      </c>
      <c r="AA48">
        <v>1</v>
      </c>
      <c r="AB48">
        <v>2</v>
      </c>
      <c r="AC48">
        <v>1</v>
      </c>
      <c r="AD48">
        <v>1</v>
      </c>
      <c r="AE48">
        <v>3</v>
      </c>
      <c r="AG48" s="50">
        <f t="shared" si="0"/>
        <v>18</v>
      </c>
      <c r="AH48" s="51">
        <f>SUM(AG48+'aug-15'!AH47)</f>
        <v>443</v>
      </c>
      <c r="AK48" s="6"/>
    </row>
    <row r="49" spans="1:37">
      <c r="A49" s="49" t="s">
        <v>11</v>
      </c>
      <c r="F49">
        <v>3</v>
      </c>
      <c r="H49">
        <v>4</v>
      </c>
      <c r="J49">
        <v>70</v>
      </c>
      <c r="K49">
        <v>12</v>
      </c>
      <c r="L49">
        <v>4</v>
      </c>
      <c r="M49">
        <v>2</v>
      </c>
      <c r="T49">
        <v>4</v>
      </c>
      <c r="U49">
        <v>39</v>
      </c>
      <c r="V49">
        <v>8</v>
      </c>
      <c r="W49">
        <v>1</v>
      </c>
      <c r="Y49">
        <v>1</v>
      </c>
      <c r="AB49">
        <v>10</v>
      </c>
      <c r="AC49">
        <v>1</v>
      </c>
      <c r="AD49">
        <v>5</v>
      </c>
      <c r="AE49">
        <v>4</v>
      </c>
      <c r="AG49" s="50">
        <f t="shared" si="0"/>
        <v>168</v>
      </c>
      <c r="AH49" s="51">
        <f>SUM(AG49+'aug-15'!AH48)</f>
        <v>1398</v>
      </c>
      <c r="AK49" s="6"/>
    </row>
    <row r="50" spans="1:37">
      <c r="A50" s="49" t="s">
        <v>86</v>
      </c>
      <c r="AG50" s="50">
        <f t="shared" si="0"/>
        <v>0</v>
      </c>
      <c r="AH50" s="51">
        <f>SUM(AG50+'aug-15'!AH49)</f>
        <v>2</v>
      </c>
      <c r="AK50" s="6"/>
    </row>
    <row r="51" spans="1:37">
      <c r="A51" s="49" t="s">
        <v>53</v>
      </c>
      <c r="AG51" s="50">
        <f t="shared" si="0"/>
        <v>0</v>
      </c>
      <c r="AH51" s="51">
        <f>SUM(AG51+'aug-15'!AH50)</f>
        <v>8</v>
      </c>
      <c r="AK51" s="6"/>
    </row>
    <row r="52" spans="1:37" ht="15" customHeight="1">
      <c r="A52" s="49" t="s">
        <v>68</v>
      </c>
      <c r="D52">
        <v>1</v>
      </c>
      <c r="E52">
        <v>3</v>
      </c>
      <c r="F52">
        <v>18</v>
      </c>
      <c r="H52">
        <v>2</v>
      </c>
      <c r="I52">
        <v>2</v>
      </c>
      <c r="J52">
        <v>6</v>
      </c>
      <c r="K52">
        <v>2</v>
      </c>
      <c r="L52">
        <v>12</v>
      </c>
      <c r="M52">
        <v>1</v>
      </c>
      <c r="N52">
        <v>1</v>
      </c>
      <c r="P52">
        <v>1</v>
      </c>
      <c r="T52">
        <v>1</v>
      </c>
      <c r="X52">
        <v>1</v>
      </c>
      <c r="AG52" s="50">
        <f t="shared" si="0"/>
        <v>51</v>
      </c>
      <c r="AH52" s="51">
        <f>SUM(AG52+'aug-15'!AH51)</f>
        <v>96</v>
      </c>
      <c r="AK52" s="6"/>
    </row>
    <row r="53" spans="1:37" ht="15" customHeight="1">
      <c r="A53" s="49" t="s">
        <v>87</v>
      </c>
      <c r="J53">
        <v>1</v>
      </c>
      <c r="L53">
        <v>1</v>
      </c>
      <c r="AG53" s="50">
        <f t="shared" si="0"/>
        <v>2</v>
      </c>
      <c r="AH53" s="51">
        <f>SUM(AG53+'aug-15'!AH52)</f>
        <v>15</v>
      </c>
      <c r="AK53" s="6"/>
    </row>
    <row r="54" spans="1:37" ht="15" customHeight="1">
      <c r="A54" s="49" t="s">
        <v>54</v>
      </c>
      <c r="D54">
        <v>1</v>
      </c>
      <c r="E54">
        <v>1</v>
      </c>
      <c r="G54">
        <v>1</v>
      </c>
      <c r="H54">
        <v>3</v>
      </c>
      <c r="I54">
        <v>1</v>
      </c>
      <c r="J54">
        <v>1</v>
      </c>
      <c r="K54">
        <v>2</v>
      </c>
      <c r="M54">
        <v>1</v>
      </c>
      <c r="N54">
        <v>1</v>
      </c>
      <c r="R54">
        <v>1</v>
      </c>
      <c r="T54">
        <v>1</v>
      </c>
      <c r="U54">
        <v>1</v>
      </c>
      <c r="W54">
        <v>1</v>
      </c>
      <c r="AA54">
        <v>1</v>
      </c>
      <c r="AC54">
        <v>1</v>
      </c>
      <c r="AG54" s="50">
        <f t="shared" si="0"/>
        <v>18</v>
      </c>
      <c r="AH54" s="51">
        <f>SUM(AG54+'aug-15'!AH53)</f>
        <v>31</v>
      </c>
      <c r="AK54" s="6"/>
    </row>
    <row r="55" spans="1:37" ht="15" customHeight="1">
      <c r="A55" s="49" t="s">
        <v>69</v>
      </c>
      <c r="AG55" s="50">
        <f t="shared" si="0"/>
        <v>0</v>
      </c>
      <c r="AH55" s="51">
        <f>SUM(AG55+'aug-15'!AH54)</f>
        <v>3</v>
      </c>
      <c r="AK55" s="6"/>
    </row>
    <row r="56" spans="1:37">
      <c r="A56" s="49" t="s">
        <v>12</v>
      </c>
      <c r="AG56" s="50">
        <f t="shared" si="0"/>
        <v>0</v>
      </c>
      <c r="AH56" s="51">
        <f>SUM(AG56+'aug-15'!AH55)</f>
        <v>197</v>
      </c>
      <c r="AK56" s="6"/>
    </row>
    <row r="57" spans="1:37">
      <c r="A57" s="49" t="s">
        <v>70</v>
      </c>
      <c r="AG57" s="50">
        <f t="shared" si="0"/>
        <v>0</v>
      </c>
      <c r="AH57" s="51">
        <f>SUM(AG57+'aug-15'!AH56)</f>
        <v>5</v>
      </c>
      <c r="AK57" s="6"/>
    </row>
    <row r="58" spans="1:37">
      <c r="A58" s="49" t="s">
        <v>13</v>
      </c>
      <c r="T58">
        <v>1</v>
      </c>
      <c r="U58">
        <v>1</v>
      </c>
      <c r="AB58">
        <v>4</v>
      </c>
      <c r="AC58">
        <v>3</v>
      </c>
      <c r="AG58" s="50">
        <f t="shared" si="0"/>
        <v>9</v>
      </c>
      <c r="AH58" s="51">
        <f>SUM(AG58+'aug-15'!AH57)</f>
        <v>55</v>
      </c>
      <c r="AK58" s="6"/>
    </row>
    <row r="59" spans="1:37">
      <c r="A59" s="49" t="s">
        <v>14</v>
      </c>
      <c r="AG59" s="50">
        <f t="shared" si="0"/>
        <v>0</v>
      </c>
      <c r="AH59" s="51">
        <f>SUM(AG59+'aug-15'!AH58)</f>
        <v>31</v>
      </c>
      <c r="AK59" s="6"/>
    </row>
    <row r="60" spans="1:37">
      <c r="A60" s="49" t="s">
        <v>88</v>
      </c>
      <c r="AG60" s="50">
        <f t="shared" si="0"/>
        <v>0</v>
      </c>
      <c r="AH60" s="51">
        <f>SUM(AG60+'aug-15'!AH59)</f>
        <v>1</v>
      </c>
      <c r="AK60" s="6"/>
    </row>
    <row r="61" spans="1:37">
      <c r="A61" s="49" t="s">
        <v>127</v>
      </c>
      <c r="AG61" s="50">
        <f t="shared" si="0"/>
        <v>0</v>
      </c>
      <c r="AH61" s="51">
        <f>SUM(AG61+'aug-15'!AH60)</f>
        <v>1</v>
      </c>
      <c r="AK61" s="6"/>
    </row>
    <row r="62" spans="1:37">
      <c r="A62" s="49" t="s">
        <v>89</v>
      </c>
      <c r="AG62" s="50">
        <f t="shared" si="0"/>
        <v>0</v>
      </c>
      <c r="AH62" s="51">
        <f>SUM(AG62+'aug-15'!AH61)</f>
        <v>17</v>
      </c>
      <c r="AK62" s="6"/>
    </row>
    <row r="63" spans="1:37">
      <c r="A63" s="49" t="s">
        <v>90</v>
      </c>
      <c r="AG63" s="50">
        <f t="shared" si="0"/>
        <v>0</v>
      </c>
      <c r="AH63" s="51">
        <f>SUM(AG63+'aug-15'!AH62)</f>
        <v>27</v>
      </c>
      <c r="AK63" s="6"/>
    </row>
    <row r="64" spans="1:37">
      <c r="A64" s="49" t="s">
        <v>91</v>
      </c>
      <c r="AG64" s="50">
        <f t="shared" si="0"/>
        <v>0</v>
      </c>
      <c r="AH64" s="51">
        <f>SUM(AG64+'aug-15'!AH63)</f>
        <v>17</v>
      </c>
      <c r="AK64" s="6"/>
    </row>
    <row r="65" spans="1:37">
      <c r="A65" s="49" t="s">
        <v>128</v>
      </c>
      <c r="AG65" s="50">
        <f t="shared" si="0"/>
        <v>0</v>
      </c>
      <c r="AH65" s="51">
        <f>SUM(AG65+'aug-15'!AH64)</f>
        <v>2</v>
      </c>
      <c r="AK65" s="6"/>
    </row>
    <row r="66" spans="1:37">
      <c r="A66" s="49" t="s">
        <v>92</v>
      </c>
      <c r="AG66" s="50">
        <f t="shared" si="0"/>
        <v>0</v>
      </c>
      <c r="AH66" s="51">
        <f>SUM(AG66+'aug-15'!AH65)</f>
        <v>95</v>
      </c>
      <c r="AK66" s="6"/>
    </row>
    <row r="67" spans="1:37">
      <c r="A67" s="49" t="s">
        <v>93</v>
      </c>
      <c r="J67">
        <v>1</v>
      </c>
      <c r="AG67" s="50">
        <f t="shared" si="0"/>
        <v>1</v>
      </c>
      <c r="AH67" s="51">
        <f>SUM(AG67+'aug-15'!AH66)</f>
        <v>24</v>
      </c>
      <c r="AK67" s="6"/>
    </row>
    <row r="68" spans="1:37">
      <c r="A68" s="49" t="s">
        <v>94</v>
      </c>
      <c r="D68">
        <v>1</v>
      </c>
      <c r="E68">
        <v>1</v>
      </c>
      <c r="L68">
        <v>1</v>
      </c>
      <c r="P68">
        <v>1</v>
      </c>
      <c r="AG68" s="50">
        <f t="shared" si="0"/>
        <v>4</v>
      </c>
      <c r="AH68" s="51">
        <f>SUM(AG68+'aug-15'!AH67)</f>
        <v>62</v>
      </c>
      <c r="AK68" s="6"/>
    </row>
    <row r="69" spans="1:37">
      <c r="A69" s="49" t="s">
        <v>72</v>
      </c>
      <c r="J69">
        <v>1</v>
      </c>
      <c r="L69">
        <v>2</v>
      </c>
      <c r="R69">
        <v>1</v>
      </c>
      <c r="T69">
        <v>1</v>
      </c>
      <c r="AG69" s="50">
        <f t="shared" si="0"/>
        <v>5</v>
      </c>
      <c r="AH69" s="51">
        <f>SUM(AG69+'aug-15'!AH68)</f>
        <v>57</v>
      </c>
      <c r="AK69" s="6"/>
    </row>
    <row r="70" spans="1:37">
      <c r="A70" s="35" t="s">
        <v>133</v>
      </c>
      <c r="K70" s="52">
        <v>1</v>
      </c>
      <c r="AG70" s="50">
        <f t="shared" si="0"/>
        <v>1</v>
      </c>
      <c r="AH70" s="51">
        <f>SUM(AG70)</f>
        <v>1</v>
      </c>
      <c r="AK70" s="6"/>
    </row>
    <row r="71" spans="1:37">
      <c r="A71" s="49" t="s">
        <v>129</v>
      </c>
      <c r="AG71" s="50">
        <f t="shared" si="0"/>
        <v>0</v>
      </c>
      <c r="AH71" s="51">
        <f>SUM(AG71+'aug-15'!AH69)</f>
        <v>1</v>
      </c>
      <c r="AK71" s="6"/>
    </row>
    <row r="72" spans="1:37">
      <c r="A72" s="49" t="s">
        <v>55</v>
      </c>
      <c r="T72">
        <v>2</v>
      </c>
      <c r="V72">
        <v>2</v>
      </c>
      <c r="Y72">
        <v>1</v>
      </c>
      <c r="AB72">
        <v>2</v>
      </c>
      <c r="AC72">
        <v>1</v>
      </c>
      <c r="AD72">
        <v>1</v>
      </c>
      <c r="AE72">
        <v>2</v>
      </c>
      <c r="AG72" s="50">
        <f t="shared" si="0"/>
        <v>11</v>
      </c>
      <c r="AH72" s="51">
        <f>SUM(AG72+'aug-15'!AH70)</f>
        <v>273</v>
      </c>
      <c r="AK72" s="6"/>
    </row>
    <row r="73" spans="1:37">
      <c r="A73" s="49" t="s">
        <v>73</v>
      </c>
      <c r="D73">
        <v>2</v>
      </c>
      <c r="E73">
        <v>4</v>
      </c>
      <c r="F73">
        <v>13</v>
      </c>
      <c r="H73">
        <v>7</v>
      </c>
      <c r="I73">
        <v>1</v>
      </c>
      <c r="J73">
        <v>8</v>
      </c>
      <c r="K73">
        <v>5</v>
      </c>
      <c r="L73">
        <v>6</v>
      </c>
      <c r="N73">
        <v>2</v>
      </c>
      <c r="P73">
        <v>1</v>
      </c>
      <c r="T73">
        <v>3</v>
      </c>
      <c r="U73">
        <v>1</v>
      </c>
      <c r="Y73">
        <v>1</v>
      </c>
      <c r="AB73">
        <v>1</v>
      </c>
      <c r="AG73" s="50">
        <f t="shared" si="0"/>
        <v>55</v>
      </c>
      <c r="AH73" s="51">
        <f>SUM(AG73+'aug-15'!AH71)</f>
        <v>607</v>
      </c>
      <c r="AK73" s="6"/>
    </row>
    <row r="74" spans="1:37">
      <c r="A74" s="49" t="s">
        <v>15</v>
      </c>
      <c r="H74">
        <v>3</v>
      </c>
      <c r="I74">
        <v>1</v>
      </c>
      <c r="J74">
        <v>7</v>
      </c>
      <c r="K74">
        <v>4</v>
      </c>
      <c r="L74">
        <v>14</v>
      </c>
      <c r="N74">
        <v>1</v>
      </c>
      <c r="U74">
        <v>16</v>
      </c>
      <c r="V74">
        <v>18</v>
      </c>
      <c r="X74">
        <v>2</v>
      </c>
      <c r="AB74">
        <v>23</v>
      </c>
      <c r="AC74">
        <v>7</v>
      </c>
      <c r="AD74">
        <v>9</v>
      </c>
      <c r="AE74">
        <v>1</v>
      </c>
      <c r="AG74" s="50">
        <f t="shared" si="0"/>
        <v>106</v>
      </c>
      <c r="AH74" s="51">
        <f>SUM(AG74+'aug-15'!AH72)</f>
        <v>556</v>
      </c>
      <c r="AK74" s="6"/>
    </row>
    <row r="75" spans="1:37">
      <c r="A75" s="35" t="s">
        <v>134</v>
      </c>
      <c r="L75" s="52">
        <v>1</v>
      </c>
      <c r="AG75" s="50">
        <f t="shared" si="0"/>
        <v>1</v>
      </c>
      <c r="AH75" s="51">
        <f>SUM(AG75)</f>
        <v>1</v>
      </c>
      <c r="AK75" s="6"/>
    </row>
    <row r="76" spans="1:37">
      <c r="A76" s="49" t="s">
        <v>95</v>
      </c>
      <c r="D76">
        <v>1</v>
      </c>
      <c r="H76">
        <v>1</v>
      </c>
      <c r="J76">
        <v>3</v>
      </c>
      <c r="K76">
        <v>1</v>
      </c>
      <c r="L76">
        <v>1</v>
      </c>
      <c r="AG76" s="50">
        <f t="shared" si="0"/>
        <v>7</v>
      </c>
      <c r="AH76" s="51">
        <f>SUM(AG76+'aug-15'!AH73)</f>
        <v>21</v>
      </c>
      <c r="AK76" s="6"/>
    </row>
    <row r="77" spans="1:37">
      <c r="A77" s="35" t="s">
        <v>135</v>
      </c>
      <c r="I77" s="52">
        <v>1</v>
      </c>
      <c r="Y77">
        <v>1</v>
      </c>
      <c r="AG77" s="50">
        <f t="shared" si="0"/>
        <v>2</v>
      </c>
      <c r="AH77" s="51">
        <f>SUM(AG77)</f>
        <v>2</v>
      </c>
      <c r="AK77" s="6"/>
    </row>
    <row r="78" spans="1:37">
      <c r="A78" s="49" t="s">
        <v>96</v>
      </c>
      <c r="J78">
        <v>1</v>
      </c>
      <c r="L78">
        <v>3</v>
      </c>
      <c r="AG78" s="50">
        <f t="shared" si="0"/>
        <v>4</v>
      </c>
      <c r="AH78" s="51">
        <f>SUM(AG78+'aug-15'!AH74)</f>
        <v>11</v>
      </c>
      <c r="AK78" s="6"/>
    </row>
    <row r="79" spans="1:37">
      <c r="A79" s="49" t="s">
        <v>16</v>
      </c>
      <c r="AC79">
        <v>2</v>
      </c>
      <c r="AG79" s="50">
        <f t="shared" si="0"/>
        <v>2</v>
      </c>
      <c r="AH79" s="51">
        <f>SUM(AG79+'aug-15'!AH75)</f>
        <v>21</v>
      </c>
      <c r="AK79" s="6"/>
    </row>
    <row r="80" spans="1:37">
      <c r="A80" s="49" t="s">
        <v>17</v>
      </c>
      <c r="J80">
        <v>2</v>
      </c>
      <c r="AG80" s="50">
        <f t="shared" si="0"/>
        <v>2</v>
      </c>
      <c r="AH80" s="51">
        <f>SUM(AG80+'aug-15'!AH76)</f>
        <v>6</v>
      </c>
      <c r="AK80" s="6"/>
    </row>
    <row r="81" spans="1:37">
      <c r="A81" s="49" t="s">
        <v>97</v>
      </c>
      <c r="AG81" s="50">
        <f t="shared" si="0"/>
        <v>0</v>
      </c>
      <c r="AH81" s="51">
        <f>SUM(AG81+'aug-15'!AH77)</f>
        <v>15</v>
      </c>
      <c r="AK81" s="6"/>
    </row>
    <row r="82" spans="1:37">
      <c r="A82" s="49" t="s">
        <v>57</v>
      </c>
      <c r="AG82" s="50">
        <f t="shared" si="0"/>
        <v>0</v>
      </c>
      <c r="AH82" s="51">
        <f>SUM(AG82+'aug-15'!AH78)</f>
        <v>192</v>
      </c>
      <c r="AK82" s="6"/>
    </row>
    <row r="83" spans="1:37">
      <c r="A83" s="49" t="s">
        <v>18</v>
      </c>
      <c r="AG83" s="50">
        <f t="shared" si="0"/>
        <v>0</v>
      </c>
      <c r="AH83" s="51">
        <f>SUM(AG83+'aug-15'!AH79)</f>
        <v>1</v>
      </c>
      <c r="AK83" s="6"/>
    </row>
    <row r="84" spans="1:37">
      <c r="A84" s="49" t="s">
        <v>19</v>
      </c>
      <c r="H84">
        <v>1</v>
      </c>
      <c r="AG84" s="50">
        <f t="shared" si="0"/>
        <v>1</v>
      </c>
      <c r="AH84" s="51">
        <f>SUM(AG84+'aug-15'!AH80)</f>
        <v>14</v>
      </c>
      <c r="AK84" s="6"/>
    </row>
    <row r="85" spans="1:37">
      <c r="A85" s="49" t="s">
        <v>20</v>
      </c>
      <c r="T85">
        <v>1</v>
      </c>
      <c r="U85">
        <v>6</v>
      </c>
      <c r="X85">
        <v>1</v>
      </c>
      <c r="Y85">
        <v>2</v>
      </c>
      <c r="AG85" s="50">
        <f t="shared" si="0"/>
        <v>10</v>
      </c>
      <c r="AH85" s="51">
        <f>SUM(AG85+'aug-15'!AH81)</f>
        <v>368</v>
      </c>
      <c r="AK85" s="6"/>
    </row>
    <row r="86" spans="1:37">
      <c r="A86" s="49" t="s">
        <v>21</v>
      </c>
      <c r="T86">
        <v>1</v>
      </c>
      <c r="AB86">
        <v>2</v>
      </c>
      <c r="AG86" s="50">
        <f t="shared" si="0"/>
        <v>3</v>
      </c>
      <c r="AH86" s="51">
        <f>SUM(AG86+'aug-15'!AH82)</f>
        <v>34</v>
      </c>
      <c r="AK86" s="6"/>
    </row>
    <row r="87" spans="1:37">
      <c r="A87" s="49" t="s">
        <v>22</v>
      </c>
      <c r="AG87" s="50">
        <f t="shared" si="0"/>
        <v>0</v>
      </c>
      <c r="AH87" s="51">
        <f>SUM(AG87+'aug-15'!AH83)</f>
        <v>10</v>
      </c>
      <c r="AK87" s="6"/>
    </row>
    <row r="88" spans="1:37">
      <c r="A88" s="35" t="s">
        <v>58</v>
      </c>
      <c r="U88" s="52">
        <v>1</v>
      </c>
      <c r="AG88" s="50">
        <f t="shared" si="0"/>
        <v>1</v>
      </c>
      <c r="AH88" s="51">
        <f>SUM(AG88)</f>
        <v>1</v>
      </c>
      <c r="AK88" s="6"/>
    </row>
    <row r="89" spans="1:37">
      <c r="A89" s="49" t="s">
        <v>74</v>
      </c>
      <c r="L89">
        <v>1</v>
      </c>
      <c r="X89">
        <v>2</v>
      </c>
      <c r="AG89" s="50">
        <f t="shared" si="0"/>
        <v>3</v>
      </c>
      <c r="AH89" s="51">
        <f>SUM(AG89+'aug-15'!AH84)</f>
        <v>12</v>
      </c>
      <c r="AK89" s="6"/>
    </row>
    <row r="90" spans="1:37">
      <c r="A90" s="49" t="s">
        <v>75</v>
      </c>
      <c r="AG90" s="50">
        <f t="shared" si="0"/>
        <v>0</v>
      </c>
      <c r="AH90" s="51">
        <f>SUM(AG90+'aug-15'!AH85)</f>
        <v>10</v>
      </c>
      <c r="AK90" s="6"/>
    </row>
    <row r="91" spans="1:37">
      <c r="A91" s="49" t="s">
        <v>76</v>
      </c>
      <c r="AG91" s="50">
        <f t="shared" si="0"/>
        <v>0</v>
      </c>
      <c r="AH91" s="51">
        <f>SUM(AG91+'aug-15'!AH86)</f>
        <v>4</v>
      </c>
      <c r="AK91" s="6"/>
    </row>
    <row r="92" spans="1:37">
      <c r="A92" s="49" t="s">
        <v>59</v>
      </c>
      <c r="T92">
        <v>1</v>
      </c>
      <c r="AB92">
        <v>1</v>
      </c>
      <c r="AG92" s="50">
        <f t="shared" si="0"/>
        <v>2</v>
      </c>
      <c r="AH92" s="51">
        <f>SUM(AG92+'aug-15'!AH87)</f>
        <v>43</v>
      </c>
      <c r="AK92" s="6"/>
    </row>
    <row r="93" spans="1:37">
      <c r="A93" s="49" t="s">
        <v>98</v>
      </c>
      <c r="AG93" s="50">
        <f t="shared" si="0"/>
        <v>0</v>
      </c>
      <c r="AH93" s="51">
        <f>SUM(AG93+'aug-15'!AH88)</f>
        <v>2</v>
      </c>
      <c r="AK93" s="6"/>
    </row>
    <row r="94" spans="1:37">
      <c r="A94" s="49" t="s">
        <v>23</v>
      </c>
      <c r="AG94" s="50">
        <f t="shared" si="0"/>
        <v>0</v>
      </c>
      <c r="AH94" s="51">
        <f>SUM(AG94+'aug-15'!AH89)</f>
        <v>3</v>
      </c>
      <c r="AK94" s="6"/>
    </row>
    <row r="95" spans="1:37">
      <c r="A95" s="49" t="s">
        <v>116</v>
      </c>
      <c r="AG95" s="50">
        <f t="shared" si="0"/>
        <v>0</v>
      </c>
      <c r="AH95" s="51">
        <f>SUM(AG95+'aug-15'!AH90)</f>
        <v>1</v>
      </c>
      <c r="AK95" s="6"/>
    </row>
    <row r="96" spans="1:37">
      <c r="A96" s="49" t="s">
        <v>24</v>
      </c>
      <c r="AG96" s="50">
        <f t="shared" si="0"/>
        <v>0</v>
      </c>
      <c r="AH96" s="51">
        <f>SUM(AG96+'aug-15'!AH91)</f>
        <v>5</v>
      </c>
      <c r="AK96" s="6"/>
    </row>
    <row r="97" spans="1:37">
      <c r="A97" s="49" t="s">
        <v>25</v>
      </c>
      <c r="T97">
        <v>4</v>
      </c>
      <c r="U97">
        <v>4</v>
      </c>
      <c r="V97">
        <v>2</v>
      </c>
      <c r="X97">
        <v>1</v>
      </c>
      <c r="AA97">
        <v>3</v>
      </c>
      <c r="AB97">
        <v>3</v>
      </c>
      <c r="AD97">
        <v>1</v>
      </c>
      <c r="AE97">
        <v>1</v>
      </c>
      <c r="AG97" s="50">
        <f t="shared" si="0"/>
        <v>19</v>
      </c>
      <c r="AH97" s="51">
        <f>SUM(AG97+'aug-15'!AH92)</f>
        <v>47</v>
      </c>
      <c r="AK97" s="6"/>
    </row>
    <row r="98" spans="1:37">
      <c r="A98" s="49"/>
      <c r="AG98" s="50">
        <f t="shared" ref="AG98:AH98" si="1">SUM(AG2:AG97)</f>
        <v>1309</v>
      </c>
      <c r="AH98" s="53">
        <f t="shared" si="1"/>
        <v>7539</v>
      </c>
      <c r="AK98" s="6"/>
    </row>
    <row r="99" spans="1:37">
      <c r="A99" s="49" t="s">
        <v>26</v>
      </c>
      <c r="B99" s="19">
        <f t="shared" ref="B99:AF99" si="2">SUM(B2:B97)</f>
        <v>20</v>
      </c>
      <c r="C99" s="19">
        <f t="shared" si="2"/>
        <v>12</v>
      </c>
      <c r="D99" s="19">
        <f t="shared" si="2"/>
        <v>20</v>
      </c>
      <c r="E99" s="19">
        <f t="shared" si="2"/>
        <v>38</v>
      </c>
      <c r="F99" s="19">
        <f t="shared" si="2"/>
        <v>40</v>
      </c>
      <c r="G99" s="19">
        <f t="shared" si="2"/>
        <v>24</v>
      </c>
      <c r="H99" s="19">
        <f t="shared" si="2"/>
        <v>36</v>
      </c>
      <c r="I99" s="19">
        <f t="shared" si="2"/>
        <v>24</v>
      </c>
      <c r="J99" s="19">
        <f t="shared" si="2"/>
        <v>126</v>
      </c>
      <c r="K99" s="19">
        <f t="shared" si="2"/>
        <v>48</v>
      </c>
      <c r="L99" s="19">
        <f t="shared" si="2"/>
        <v>48</v>
      </c>
      <c r="M99" s="19">
        <f t="shared" si="2"/>
        <v>5</v>
      </c>
      <c r="N99" s="19">
        <f t="shared" si="2"/>
        <v>6</v>
      </c>
      <c r="O99" s="19">
        <f t="shared" si="2"/>
        <v>6</v>
      </c>
      <c r="P99" s="19">
        <f t="shared" si="2"/>
        <v>17</v>
      </c>
      <c r="Q99" s="19">
        <f t="shared" si="2"/>
        <v>2</v>
      </c>
      <c r="R99" s="19">
        <f t="shared" si="2"/>
        <v>7</v>
      </c>
      <c r="S99" s="19">
        <f t="shared" si="2"/>
        <v>4</v>
      </c>
      <c r="T99" s="19">
        <f t="shared" si="2"/>
        <v>109</v>
      </c>
      <c r="U99" s="19">
        <f t="shared" si="2"/>
        <v>151</v>
      </c>
      <c r="V99" s="19">
        <f t="shared" si="2"/>
        <v>85</v>
      </c>
      <c r="W99" s="19">
        <f t="shared" si="2"/>
        <v>20</v>
      </c>
      <c r="X99" s="19">
        <f t="shared" si="2"/>
        <v>23</v>
      </c>
      <c r="Y99" s="19">
        <f t="shared" si="2"/>
        <v>15</v>
      </c>
      <c r="Z99" s="19">
        <f t="shared" si="2"/>
        <v>22</v>
      </c>
      <c r="AA99" s="19">
        <f t="shared" si="2"/>
        <v>71</v>
      </c>
      <c r="AB99" s="19">
        <f t="shared" si="2"/>
        <v>127</v>
      </c>
      <c r="AC99" s="19">
        <f t="shared" si="2"/>
        <v>88</v>
      </c>
      <c r="AD99" s="19">
        <f t="shared" si="2"/>
        <v>69</v>
      </c>
      <c r="AE99" s="19">
        <f t="shared" si="2"/>
        <v>46</v>
      </c>
      <c r="AF99" s="19">
        <f t="shared" si="2"/>
        <v>0</v>
      </c>
      <c r="AG99" s="31"/>
      <c r="AH99" s="31"/>
      <c r="AK99" s="6"/>
    </row>
    <row r="100" spans="1:37">
      <c r="A100" s="21" t="s">
        <v>27</v>
      </c>
      <c r="B100" s="22">
        <f t="shared" ref="B100:AF100" si="3">COUNT(B2:B97)</f>
        <v>6</v>
      </c>
      <c r="C100" s="22">
        <f t="shared" si="3"/>
        <v>4</v>
      </c>
      <c r="D100" s="22">
        <f t="shared" si="3"/>
        <v>9</v>
      </c>
      <c r="E100" s="22">
        <f t="shared" si="3"/>
        <v>11</v>
      </c>
      <c r="F100" s="22">
        <f t="shared" si="3"/>
        <v>7</v>
      </c>
      <c r="G100" s="22">
        <f t="shared" si="3"/>
        <v>6</v>
      </c>
      <c r="H100" s="22">
        <f t="shared" si="3"/>
        <v>13</v>
      </c>
      <c r="I100" s="22">
        <f t="shared" si="3"/>
        <v>8</v>
      </c>
      <c r="J100" s="22">
        <f t="shared" si="3"/>
        <v>17</v>
      </c>
      <c r="K100" s="22">
        <f t="shared" si="3"/>
        <v>14</v>
      </c>
      <c r="L100" s="22">
        <f t="shared" si="3"/>
        <v>13</v>
      </c>
      <c r="M100" s="22">
        <f t="shared" si="3"/>
        <v>4</v>
      </c>
      <c r="N100" s="22">
        <f t="shared" si="3"/>
        <v>5</v>
      </c>
      <c r="O100" s="22">
        <f t="shared" si="3"/>
        <v>4</v>
      </c>
      <c r="P100" s="22">
        <f t="shared" si="3"/>
        <v>8</v>
      </c>
      <c r="Q100" s="22">
        <f t="shared" si="3"/>
        <v>2</v>
      </c>
      <c r="R100" s="22">
        <f t="shared" si="3"/>
        <v>3</v>
      </c>
      <c r="S100" s="22">
        <f t="shared" si="3"/>
        <v>2</v>
      </c>
      <c r="T100" s="22">
        <f t="shared" si="3"/>
        <v>18</v>
      </c>
      <c r="U100" s="22">
        <f t="shared" si="3"/>
        <v>14</v>
      </c>
      <c r="V100" s="22">
        <f t="shared" si="3"/>
        <v>9</v>
      </c>
      <c r="W100" s="22">
        <f t="shared" si="3"/>
        <v>6</v>
      </c>
      <c r="X100" s="22">
        <f t="shared" si="3"/>
        <v>10</v>
      </c>
      <c r="Y100" s="22">
        <f t="shared" si="3"/>
        <v>8</v>
      </c>
      <c r="Z100" s="22">
        <f t="shared" si="3"/>
        <v>4</v>
      </c>
      <c r="AA100" s="22">
        <f t="shared" si="3"/>
        <v>7</v>
      </c>
      <c r="AB100" s="22">
        <f t="shared" si="3"/>
        <v>12</v>
      </c>
      <c r="AC100" s="22">
        <f t="shared" si="3"/>
        <v>10</v>
      </c>
      <c r="AD100" s="22">
        <f t="shared" si="3"/>
        <v>8</v>
      </c>
      <c r="AE100" s="22">
        <f t="shared" si="3"/>
        <v>8</v>
      </c>
      <c r="AF100" s="22">
        <f t="shared" si="3"/>
        <v>0</v>
      </c>
      <c r="AG100" s="31"/>
      <c r="AH100" s="31"/>
      <c r="AK100" s="6"/>
    </row>
    <row r="101" spans="1:37">
      <c r="A101" s="23" t="s">
        <v>28</v>
      </c>
      <c r="B101" s="54">
        <f>B99</f>
        <v>20</v>
      </c>
      <c r="C101" s="55">
        <f t="shared" ref="C101:AF101" si="4">SUM(C99+B101)</f>
        <v>32</v>
      </c>
      <c r="D101" s="55">
        <f t="shared" si="4"/>
        <v>52</v>
      </c>
      <c r="E101" s="55">
        <f t="shared" si="4"/>
        <v>90</v>
      </c>
      <c r="F101" s="55">
        <f t="shared" si="4"/>
        <v>130</v>
      </c>
      <c r="G101" s="55">
        <f t="shared" si="4"/>
        <v>154</v>
      </c>
      <c r="H101" s="55">
        <f t="shared" si="4"/>
        <v>190</v>
      </c>
      <c r="I101" s="55">
        <f t="shared" si="4"/>
        <v>214</v>
      </c>
      <c r="J101" s="55">
        <f t="shared" si="4"/>
        <v>340</v>
      </c>
      <c r="K101" s="55">
        <f t="shared" si="4"/>
        <v>388</v>
      </c>
      <c r="L101" s="55">
        <f t="shared" si="4"/>
        <v>436</v>
      </c>
      <c r="M101" s="55">
        <f t="shared" si="4"/>
        <v>441</v>
      </c>
      <c r="N101" s="55">
        <f t="shared" si="4"/>
        <v>447</v>
      </c>
      <c r="O101" s="55">
        <f t="shared" si="4"/>
        <v>453</v>
      </c>
      <c r="P101" s="55">
        <f t="shared" si="4"/>
        <v>470</v>
      </c>
      <c r="Q101" s="55">
        <f t="shared" si="4"/>
        <v>472</v>
      </c>
      <c r="R101" s="55">
        <f t="shared" si="4"/>
        <v>479</v>
      </c>
      <c r="S101" s="55">
        <f t="shared" si="4"/>
        <v>483</v>
      </c>
      <c r="T101" s="55">
        <f t="shared" si="4"/>
        <v>592</v>
      </c>
      <c r="U101" s="55">
        <f t="shared" si="4"/>
        <v>743</v>
      </c>
      <c r="V101" s="55">
        <f t="shared" si="4"/>
        <v>828</v>
      </c>
      <c r="W101" s="55">
        <f t="shared" si="4"/>
        <v>848</v>
      </c>
      <c r="X101" s="55">
        <f t="shared" si="4"/>
        <v>871</v>
      </c>
      <c r="Y101" s="55">
        <f t="shared" si="4"/>
        <v>886</v>
      </c>
      <c r="Z101" s="55">
        <f t="shared" si="4"/>
        <v>908</v>
      </c>
      <c r="AA101" s="55">
        <f t="shared" si="4"/>
        <v>979</v>
      </c>
      <c r="AB101" s="55">
        <f t="shared" si="4"/>
        <v>1106</v>
      </c>
      <c r="AC101" s="55">
        <f t="shared" si="4"/>
        <v>1194</v>
      </c>
      <c r="AD101" s="55">
        <f t="shared" si="4"/>
        <v>1263</v>
      </c>
      <c r="AE101" s="55">
        <f t="shared" si="4"/>
        <v>1309</v>
      </c>
      <c r="AF101" s="55">
        <f t="shared" si="4"/>
        <v>1309</v>
      </c>
      <c r="AG101" s="26">
        <f>SUM(B99:AF99)</f>
        <v>1309</v>
      </c>
      <c r="AH101" s="31"/>
      <c r="AI101" s="27" t="s">
        <v>29</v>
      </c>
      <c r="AK101" s="6"/>
    </row>
    <row r="102" spans="1:37">
      <c r="A102" s="56" t="s">
        <v>30</v>
      </c>
      <c r="B102" s="57">
        <f>SUM(B101+'aug-15'!AG97)</f>
        <v>6250</v>
      </c>
      <c r="C102" s="57">
        <f t="shared" ref="C102:AG102" si="5">SUM(C99+B102)</f>
        <v>6262</v>
      </c>
      <c r="D102" s="57">
        <f t="shared" si="5"/>
        <v>6282</v>
      </c>
      <c r="E102" s="57">
        <f t="shared" si="5"/>
        <v>6320</v>
      </c>
      <c r="F102" s="57">
        <f t="shared" si="5"/>
        <v>6360</v>
      </c>
      <c r="G102" s="57">
        <f t="shared" si="5"/>
        <v>6384</v>
      </c>
      <c r="H102" s="57">
        <f t="shared" si="5"/>
        <v>6420</v>
      </c>
      <c r="I102" s="57">
        <f t="shared" si="5"/>
        <v>6444</v>
      </c>
      <c r="J102" s="57">
        <f t="shared" si="5"/>
        <v>6570</v>
      </c>
      <c r="K102" s="57">
        <f t="shared" si="5"/>
        <v>6618</v>
      </c>
      <c r="L102" s="57">
        <f t="shared" si="5"/>
        <v>6666</v>
      </c>
      <c r="M102" s="57">
        <f t="shared" si="5"/>
        <v>6671</v>
      </c>
      <c r="N102" s="57">
        <f t="shared" si="5"/>
        <v>6677</v>
      </c>
      <c r="O102" s="57">
        <f t="shared" si="5"/>
        <v>6683</v>
      </c>
      <c r="P102" s="57">
        <f t="shared" si="5"/>
        <v>6700</v>
      </c>
      <c r="Q102" s="57">
        <f t="shared" si="5"/>
        <v>6702</v>
      </c>
      <c r="R102" s="57">
        <f t="shared" si="5"/>
        <v>6709</v>
      </c>
      <c r="S102" s="57">
        <f t="shared" si="5"/>
        <v>6713</v>
      </c>
      <c r="T102" s="57">
        <f t="shared" si="5"/>
        <v>6822</v>
      </c>
      <c r="U102" s="57">
        <f t="shared" si="5"/>
        <v>6973</v>
      </c>
      <c r="V102" s="57">
        <f t="shared" si="5"/>
        <v>7058</v>
      </c>
      <c r="W102" s="57">
        <f t="shared" si="5"/>
        <v>7078</v>
      </c>
      <c r="X102" s="57">
        <f t="shared" si="5"/>
        <v>7101</v>
      </c>
      <c r="Y102" s="57">
        <f t="shared" si="5"/>
        <v>7116</v>
      </c>
      <c r="Z102" s="57">
        <f t="shared" si="5"/>
        <v>7138</v>
      </c>
      <c r="AA102" s="57">
        <f t="shared" si="5"/>
        <v>7209</v>
      </c>
      <c r="AB102" s="57">
        <f t="shared" si="5"/>
        <v>7336</v>
      </c>
      <c r="AC102" s="57">
        <f t="shared" si="5"/>
        <v>7424</v>
      </c>
      <c r="AD102" s="57">
        <f t="shared" si="5"/>
        <v>7493</v>
      </c>
      <c r="AE102" s="57">
        <f t="shared" si="5"/>
        <v>7539</v>
      </c>
      <c r="AF102" s="58">
        <f t="shared" si="5"/>
        <v>7539</v>
      </c>
      <c r="AG102" s="59">
        <f t="shared" si="5"/>
        <v>7539</v>
      </c>
      <c r="AH102" s="31" t="s">
        <v>136</v>
      </c>
      <c r="AI102" s="32">
        <f>SUM(AG102+293382)</f>
        <v>300921</v>
      </c>
      <c r="AK102" s="6"/>
    </row>
    <row r="103" spans="1:37">
      <c r="A103" s="33" t="s">
        <v>32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4"/>
      <c r="AH103" s="31"/>
      <c r="AK103" s="6"/>
    </row>
    <row r="104" spans="1:37">
      <c r="A104" s="35">
        <f>COUNT(AH2:AH97)</f>
        <v>96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4"/>
      <c r="AH104" s="31"/>
      <c r="AK104" s="6"/>
    </row>
  </sheetData>
  <pageMargins left="0" right="0" top="0" bottom="0" header="0" footer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108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7.28515625" defaultRowHeight="15" customHeight="1"/>
  <cols>
    <col min="1" max="1" width="23" customWidth="1"/>
    <col min="2" max="32" width="4.42578125" customWidth="1"/>
    <col min="33" max="33" width="8.28515625" customWidth="1"/>
    <col min="34" max="34" width="9.140625" customWidth="1"/>
  </cols>
  <sheetData>
    <row r="1" spans="1:37">
      <c r="A1" s="46" t="s">
        <v>137</v>
      </c>
      <c r="B1" s="47">
        <v>1</v>
      </c>
      <c r="C1" s="47">
        <v>2</v>
      </c>
      <c r="D1" s="47">
        <v>3</v>
      </c>
      <c r="E1" s="47">
        <v>4</v>
      </c>
      <c r="F1" s="47">
        <v>5</v>
      </c>
      <c r="G1" s="47">
        <v>6</v>
      </c>
      <c r="H1" s="47">
        <v>7</v>
      </c>
      <c r="I1" s="47">
        <v>8</v>
      </c>
      <c r="J1" s="48">
        <v>9</v>
      </c>
      <c r="K1" s="47">
        <v>10</v>
      </c>
      <c r="L1" s="47">
        <v>11</v>
      </c>
      <c r="M1" s="48">
        <v>12</v>
      </c>
      <c r="N1" s="47">
        <v>13</v>
      </c>
      <c r="O1" s="48">
        <v>14</v>
      </c>
      <c r="P1" s="48">
        <v>15</v>
      </c>
      <c r="Q1" s="47">
        <v>16</v>
      </c>
      <c r="R1" s="47">
        <v>17</v>
      </c>
      <c r="S1" s="48">
        <v>18</v>
      </c>
      <c r="T1" s="48">
        <v>19</v>
      </c>
      <c r="U1" s="48">
        <v>20</v>
      </c>
      <c r="V1" s="48">
        <v>21</v>
      </c>
      <c r="W1" s="48">
        <v>22</v>
      </c>
      <c r="X1" s="47">
        <v>23</v>
      </c>
      <c r="Y1" s="48">
        <v>24</v>
      </c>
      <c r="Z1" s="47">
        <v>25</v>
      </c>
      <c r="AA1" s="47">
        <v>26</v>
      </c>
      <c r="AB1" s="48">
        <v>27</v>
      </c>
      <c r="AC1" s="47">
        <v>28</v>
      </c>
      <c r="AD1" s="47">
        <v>29</v>
      </c>
      <c r="AE1" s="48">
        <v>30</v>
      </c>
      <c r="AF1" s="47">
        <v>31</v>
      </c>
      <c r="AG1" s="31" t="s">
        <v>1</v>
      </c>
      <c r="AH1" s="31" t="s">
        <v>2</v>
      </c>
      <c r="AK1" s="6"/>
    </row>
    <row r="2" spans="1:37">
      <c r="A2" s="49" t="s">
        <v>77</v>
      </c>
      <c r="AG2" s="50">
        <f t="shared" ref="AG2:AG101" si="0">SUM(B2:AF2)</f>
        <v>0</v>
      </c>
      <c r="AH2" s="51">
        <f>SUM(AG2+'sept-15'!AH2)</f>
        <v>1</v>
      </c>
      <c r="AK2" s="6"/>
    </row>
    <row r="3" spans="1:37">
      <c r="A3" s="49" t="s">
        <v>78</v>
      </c>
      <c r="AG3" s="50">
        <f t="shared" si="0"/>
        <v>0</v>
      </c>
      <c r="AH3" s="51">
        <f>SUM(AG3+'sept-15'!AH3)</f>
        <v>1</v>
      </c>
      <c r="AK3" s="6"/>
    </row>
    <row r="4" spans="1:37">
      <c r="A4" s="49" t="s">
        <v>79</v>
      </c>
      <c r="AG4" s="50">
        <f t="shared" si="0"/>
        <v>0</v>
      </c>
      <c r="AH4" s="51">
        <f>SUM(AG4+'sept-15'!AH4)</f>
        <v>1</v>
      </c>
      <c r="AK4" s="6"/>
    </row>
    <row r="5" spans="1:37">
      <c r="A5" s="49" t="s">
        <v>3</v>
      </c>
      <c r="AG5" s="50">
        <f t="shared" si="0"/>
        <v>0</v>
      </c>
      <c r="AH5" s="51">
        <f>SUM(AG5+'sept-15'!AH5)</f>
        <v>2</v>
      </c>
      <c r="AK5" s="6"/>
    </row>
    <row r="6" spans="1:37">
      <c r="A6" s="35" t="s">
        <v>138</v>
      </c>
      <c r="F6" s="52">
        <v>1</v>
      </c>
      <c r="H6">
        <v>1</v>
      </c>
      <c r="I6" t="s">
        <v>7</v>
      </c>
      <c r="AG6" s="50">
        <f t="shared" si="0"/>
        <v>2</v>
      </c>
      <c r="AH6" s="51">
        <f>SUM(AG6)</f>
        <v>2</v>
      </c>
      <c r="AK6" s="6"/>
    </row>
    <row r="7" spans="1:37">
      <c r="A7" s="49" t="s">
        <v>119</v>
      </c>
      <c r="C7">
        <v>1</v>
      </c>
      <c r="AG7" s="50">
        <f t="shared" si="0"/>
        <v>1</v>
      </c>
      <c r="AH7" s="51">
        <f>SUM(AG7+'sept-15'!AH6)</f>
        <v>3</v>
      </c>
      <c r="AK7" s="6"/>
    </row>
    <row r="8" spans="1:37">
      <c r="A8" s="49" t="s">
        <v>63</v>
      </c>
      <c r="AG8" s="50">
        <f t="shared" si="0"/>
        <v>0</v>
      </c>
      <c r="AH8" s="51">
        <f>SUM(AG8+'sept-15'!AH7)</f>
        <v>9</v>
      </c>
      <c r="AK8" s="6"/>
    </row>
    <row r="9" spans="1:37">
      <c r="A9" s="49" t="s">
        <v>64</v>
      </c>
      <c r="AG9" s="50">
        <f t="shared" si="0"/>
        <v>0</v>
      </c>
      <c r="AH9" s="51">
        <f>SUM(AG9+'sept-15'!AH8)</f>
        <v>72</v>
      </c>
      <c r="AK9" s="6"/>
    </row>
    <row r="10" spans="1:37">
      <c r="A10" s="49" t="s">
        <v>120</v>
      </c>
      <c r="AG10" s="50">
        <f t="shared" si="0"/>
        <v>0</v>
      </c>
      <c r="AH10" s="51">
        <f>SUM(AG10+'sept-15'!AH9)</f>
        <v>2</v>
      </c>
      <c r="AK10" s="6"/>
    </row>
    <row r="11" spans="1:37">
      <c r="A11" s="49" t="s">
        <v>108</v>
      </c>
      <c r="AG11" s="50">
        <f t="shared" si="0"/>
        <v>0</v>
      </c>
      <c r="AH11" s="51">
        <f>SUM(AG11+'sept-15'!AH10)</f>
        <v>13</v>
      </c>
      <c r="AK11" s="6"/>
    </row>
    <row r="12" spans="1:37">
      <c r="A12" s="49" t="s">
        <v>121</v>
      </c>
      <c r="AG12" s="50">
        <f t="shared" si="0"/>
        <v>0</v>
      </c>
      <c r="AH12" s="51">
        <f>SUM(AG12+'sept-15'!AH11)</f>
        <v>1</v>
      </c>
      <c r="AK12" s="6"/>
    </row>
    <row r="13" spans="1:37">
      <c r="A13" s="49" t="s">
        <v>109</v>
      </c>
      <c r="AG13" s="50">
        <f t="shared" si="0"/>
        <v>0</v>
      </c>
      <c r="AH13" s="51">
        <f>SUM(AG13+'sept-15'!AH12)</f>
        <v>5</v>
      </c>
      <c r="AK13" s="6"/>
    </row>
    <row r="14" spans="1:37">
      <c r="A14" s="49" t="s">
        <v>132</v>
      </c>
      <c r="AG14" s="50">
        <f t="shared" si="0"/>
        <v>0</v>
      </c>
      <c r="AH14" s="51">
        <f>SUM(AG14+'sept-15'!AH13)</f>
        <v>1</v>
      </c>
      <c r="AK14" s="6"/>
    </row>
    <row r="15" spans="1:37">
      <c r="A15" s="49" t="s">
        <v>110</v>
      </c>
      <c r="AG15" s="50">
        <f t="shared" si="0"/>
        <v>0</v>
      </c>
      <c r="AH15" s="51">
        <f>SUM(AG15+'sept-15'!AH14)</f>
        <v>2</v>
      </c>
      <c r="AK15" s="6"/>
    </row>
    <row r="16" spans="1:37">
      <c r="A16" s="49" t="s">
        <v>4</v>
      </c>
      <c r="AG16" s="50">
        <f t="shared" si="0"/>
        <v>0</v>
      </c>
      <c r="AH16" s="51">
        <f>SUM(AG16+'sept-15'!AH15)</f>
        <v>128</v>
      </c>
      <c r="AK16" s="6"/>
    </row>
    <row r="17" spans="1:37">
      <c r="A17" s="49" t="s">
        <v>47</v>
      </c>
      <c r="AG17" s="50">
        <f t="shared" si="0"/>
        <v>0</v>
      </c>
      <c r="AH17" s="51">
        <f>SUM(AG17+'sept-15'!AH16)</f>
        <v>649</v>
      </c>
      <c r="AK17" s="6"/>
    </row>
    <row r="18" spans="1:37">
      <c r="A18" s="49" t="s">
        <v>111</v>
      </c>
      <c r="AG18" s="50">
        <f t="shared" si="0"/>
        <v>0</v>
      </c>
      <c r="AH18" s="51">
        <f>SUM(AG18+'sept-15'!AH17)</f>
        <v>3</v>
      </c>
      <c r="AK18" s="6"/>
    </row>
    <row r="19" spans="1:37">
      <c r="A19" s="49" t="s">
        <v>122</v>
      </c>
      <c r="AG19" s="50">
        <f t="shared" si="0"/>
        <v>0</v>
      </c>
      <c r="AH19" s="51">
        <f>SUM(AG19+'sept-15'!AH18)</f>
        <v>1</v>
      </c>
      <c r="AK19" s="6"/>
    </row>
    <row r="20" spans="1:37">
      <c r="A20" s="49" t="s">
        <v>48</v>
      </c>
      <c r="AG20" s="50">
        <f t="shared" si="0"/>
        <v>0</v>
      </c>
      <c r="AH20" s="51">
        <f>SUM(AG20+'sept-15'!AH19)</f>
        <v>1</v>
      </c>
      <c r="AK20" s="6"/>
    </row>
    <row r="21" spans="1:37">
      <c r="A21" s="49" t="s">
        <v>112</v>
      </c>
      <c r="AG21" s="50">
        <f t="shared" si="0"/>
        <v>0</v>
      </c>
      <c r="AH21" s="51">
        <f>SUM(AG21+'sept-15'!AH20)</f>
        <v>8</v>
      </c>
      <c r="AK21" s="6"/>
    </row>
    <row r="22" spans="1:37">
      <c r="A22" s="49" t="s">
        <v>113</v>
      </c>
      <c r="AG22" s="50">
        <f t="shared" si="0"/>
        <v>0</v>
      </c>
      <c r="AH22" s="51">
        <f>SUM(AG22+'sept-15'!AH21)</f>
        <v>3</v>
      </c>
      <c r="AK22" s="6"/>
    </row>
    <row r="23" spans="1:37">
      <c r="A23" s="49" t="s">
        <v>123</v>
      </c>
      <c r="AG23" s="50">
        <f t="shared" si="0"/>
        <v>0</v>
      </c>
      <c r="AH23" s="51">
        <f>SUM(AG23+'sept-15'!AH22)</f>
        <v>1</v>
      </c>
      <c r="AK23" s="6"/>
    </row>
    <row r="24" spans="1:37">
      <c r="A24" s="49" t="s">
        <v>49</v>
      </c>
      <c r="AG24" s="50">
        <f t="shared" si="0"/>
        <v>0</v>
      </c>
      <c r="AH24" s="51">
        <f>SUM(AG24+'sept-15'!AH23)</f>
        <v>58</v>
      </c>
      <c r="AK24" s="6"/>
    </row>
    <row r="25" spans="1:37">
      <c r="A25" s="49" t="s">
        <v>114</v>
      </c>
      <c r="AG25" s="50">
        <f t="shared" si="0"/>
        <v>0</v>
      </c>
      <c r="AH25" s="51">
        <f>SUM(AG25+'sept-15'!AH24)</f>
        <v>2</v>
      </c>
      <c r="AK25" s="6"/>
    </row>
    <row r="26" spans="1:37">
      <c r="A26" s="49" t="s">
        <v>115</v>
      </c>
      <c r="AG26" s="50">
        <f t="shared" si="0"/>
        <v>0</v>
      </c>
      <c r="AH26" s="51">
        <f>SUM(AG26+'sept-15'!AH25)</f>
        <v>5</v>
      </c>
      <c r="AK26" s="6"/>
    </row>
    <row r="27" spans="1:37">
      <c r="A27" s="49" t="s">
        <v>65</v>
      </c>
      <c r="AG27" s="50">
        <f t="shared" si="0"/>
        <v>0</v>
      </c>
      <c r="AH27" s="51">
        <f>SUM(AG27+'sept-15'!AH26)</f>
        <v>44</v>
      </c>
      <c r="AK27" s="6"/>
    </row>
    <row r="28" spans="1:37">
      <c r="A28" s="49" t="s">
        <v>80</v>
      </c>
      <c r="AG28" s="50">
        <f t="shared" si="0"/>
        <v>0</v>
      </c>
      <c r="AH28" s="51">
        <f>SUM(AG28+'sept-15'!AH27)</f>
        <v>45</v>
      </c>
      <c r="AK28" s="6"/>
    </row>
    <row r="29" spans="1:37">
      <c r="A29" s="49" t="s">
        <v>101</v>
      </c>
      <c r="AG29" s="50">
        <f t="shared" si="0"/>
        <v>0</v>
      </c>
      <c r="AH29" s="51">
        <f>SUM(AG29+'sept-15'!AH28)</f>
        <v>41</v>
      </c>
      <c r="AK29" s="6"/>
    </row>
    <row r="30" spans="1:37">
      <c r="A30" s="49" t="s">
        <v>102</v>
      </c>
      <c r="AG30" s="50">
        <f t="shared" si="0"/>
        <v>0</v>
      </c>
      <c r="AH30" s="51">
        <f>SUM(AG30+'sept-15'!AH29)</f>
        <v>209</v>
      </c>
      <c r="AK30" s="6"/>
    </row>
    <row r="31" spans="1:37">
      <c r="A31" s="49" t="s">
        <v>81</v>
      </c>
      <c r="AG31" s="50">
        <f t="shared" si="0"/>
        <v>0</v>
      </c>
      <c r="AH31" s="51">
        <f>SUM(AG31+'sept-15'!AH30)</f>
        <v>13</v>
      </c>
      <c r="AK31" s="6"/>
    </row>
    <row r="32" spans="1:37">
      <c r="A32" s="49" t="s">
        <v>103</v>
      </c>
      <c r="AG32" s="50">
        <f t="shared" si="0"/>
        <v>0</v>
      </c>
      <c r="AH32" s="51">
        <f>SUM(AG32+'sept-15'!AH31)</f>
        <v>1</v>
      </c>
      <c r="AK32" s="6"/>
    </row>
    <row r="33" spans="1:37">
      <c r="A33" s="49" t="s">
        <v>104</v>
      </c>
      <c r="AG33" s="50">
        <f t="shared" si="0"/>
        <v>0</v>
      </c>
      <c r="AH33" s="51">
        <f>SUM(AG33+'sept-15'!AH32)</f>
        <v>27</v>
      </c>
      <c r="AK33" s="6"/>
    </row>
    <row r="34" spans="1:37">
      <c r="A34" s="49" t="s">
        <v>82</v>
      </c>
      <c r="AG34" s="50">
        <f t="shared" si="0"/>
        <v>0</v>
      </c>
      <c r="AH34" s="51">
        <f>SUM(AG34+'sept-15'!AH33)</f>
        <v>3</v>
      </c>
      <c r="AK34" s="6"/>
    </row>
    <row r="35" spans="1:37">
      <c r="A35" s="49" t="s">
        <v>105</v>
      </c>
      <c r="AG35" s="50">
        <f t="shared" si="0"/>
        <v>0</v>
      </c>
      <c r="AH35" s="51">
        <f>SUM(AG35+'sept-15'!AH34)</f>
        <v>148</v>
      </c>
      <c r="AK35" s="6"/>
    </row>
    <row r="36" spans="1:37">
      <c r="A36" s="49" t="s">
        <v>66</v>
      </c>
      <c r="AG36" s="50">
        <f t="shared" si="0"/>
        <v>0</v>
      </c>
      <c r="AH36" s="51">
        <f>SUM(AG36+'sept-15'!AH35)</f>
        <v>1</v>
      </c>
      <c r="AK36" s="6"/>
    </row>
    <row r="37" spans="1:37">
      <c r="A37" s="49" t="s">
        <v>124</v>
      </c>
      <c r="AG37" s="50">
        <f t="shared" si="0"/>
        <v>0</v>
      </c>
      <c r="AH37" s="51">
        <f>SUM(AG37+'sept-15'!AH36)</f>
        <v>2</v>
      </c>
      <c r="AK37" s="6"/>
    </row>
    <row r="38" spans="1:37">
      <c r="A38" s="49" t="s">
        <v>51</v>
      </c>
      <c r="AG38" s="50">
        <f t="shared" si="0"/>
        <v>0</v>
      </c>
      <c r="AH38" s="51">
        <f>SUM(AG38+'sept-15'!AH37)</f>
        <v>1</v>
      </c>
      <c r="AK38" s="6"/>
    </row>
    <row r="39" spans="1:37">
      <c r="A39" s="49" t="s">
        <v>125</v>
      </c>
      <c r="AG39" s="50">
        <f t="shared" si="0"/>
        <v>0</v>
      </c>
      <c r="AH39" s="51">
        <f>SUM(AG39+'sept-15'!AH38)</f>
        <v>1</v>
      </c>
      <c r="AK39" s="6"/>
    </row>
    <row r="40" spans="1:37">
      <c r="A40" s="49" t="s">
        <v>5</v>
      </c>
      <c r="AG40" s="50">
        <f t="shared" si="0"/>
        <v>0</v>
      </c>
      <c r="AH40" s="51">
        <f>SUM(AG40+'sept-15'!AH39)</f>
        <v>1</v>
      </c>
      <c r="AK40" s="6"/>
    </row>
    <row r="41" spans="1:37">
      <c r="A41" s="49" t="s">
        <v>83</v>
      </c>
      <c r="AG41" s="50">
        <f t="shared" si="0"/>
        <v>0</v>
      </c>
      <c r="AH41" s="51">
        <f>SUM(AG41+'sept-15'!AH40)</f>
        <v>5</v>
      </c>
      <c r="AK41" s="6"/>
    </row>
    <row r="42" spans="1:37">
      <c r="A42" s="49" t="s">
        <v>84</v>
      </c>
      <c r="AG42" s="50">
        <f t="shared" si="0"/>
        <v>0</v>
      </c>
      <c r="AH42" s="51">
        <f>SUM(AG42+'sept-15'!AH41)</f>
        <v>13</v>
      </c>
      <c r="AK42" s="6"/>
    </row>
    <row r="43" spans="1:37">
      <c r="A43" s="49" t="s">
        <v>67</v>
      </c>
      <c r="AG43" s="50">
        <f t="shared" si="0"/>
        <v>0</v>
      </c>
      <c r="AH43" s="51">
        <f>SUM(AG43+'sept-15'!AH42)</f>
        <v>19</v>
      </c>
      <c r="AK43" s="6"/>
    </row>
    <row r="44" spans="1:37">
      <c r="A44" s="49" t="s">
        <v>6</v>
      </c>
      <c r="B44">
        <v>17</v>
      </c>
      <c r="C44">
        <v>33</v>
      </c>
      <c r="D44">
        <v>12</v>
      </c>
      <c r="E44">
        <v>22</v>
      </c>
      <c r="F44">
        <v>21</v>
      </c>
      <c r="G44">
        <v>2</v>
      </c>
      <c r="H44">
        <v>1</v>
      </c>
      <c r="I44">
        <v>2</v>
      </c>
      <c r="J44">
        <v>7</v>
      </c>
      <c r="K44">
        <v>2</v>
      </c>
      <c r="L44">
        <v>1</v>
      </c>
      <c r="M44">
        <v>3</v>
      </c>
      <c r="N44">
        <v>1</v>
      </c>
      <c r="O44">
        <v>2</v>
      </c>
      <c r="U44">
        <v>10</v>
      </c>
      <c r="V44">
        <v>17</v>
      </c>
      <c r="X44">
        <v>7</v>
      </c>
      <c r="Y44">
        <v>28</v>
      </c>
      <c r="Z44">
        <v>10</v>
      </c>
      <c r="AA44">
        <v>12</v>
      </c>
      <c r="AB44">
        <v>30</v>
      </c>
      <c r="AC44">
        <v>1</v>
      </c>
      <c r="AE44">
        <v>1</v>
      </c>
      <c r="AG44" s="50">
        <f t="shared" si="0"/>
        <v>242</v>
      </c>
      <c r="AH44" s="51">
        <f>SUM(AG44+'sept-15'!AH43)</f>
        <v>584</v>
      </c>
      <c r="AK44" s="6"/>
    </row>
    <row r="45" spans="1:37">
      <c r="A45" s="49" t="s">
        <v>8</v>
      </c>
      <c r="B45">
        <v>6</v>
      </c>
      <c r="C45">
        <v>2</v>
      </c>
      <c r="D45">
        <v>4</v>
      </c>
      <c r="Q45">
        <v>1</v>
      </c>
      <c r="S45">
        <v>3</v>
      </c>
      <c r="U45">
        <v>1</v>
      </c>
      <c r="Y45">
        <v>3</v>
      </c>
      <c r="AA45">
        <v>5</v>
      </c>
      <c r="AB45">
        <v>1</v>
      </c>
      <c r="AF45">
        <v>1</v>
      </c>
      <c r="AG45" s="50">
        <f t="shared" si="0"/>
        <v>27</v>
      </c>
      <c r="AH45" s="51">
        <f>SUM(AG45+'sept-15'!AH44)</f>
        <v>317</v>
      </c>
      <c r="AK45" s="6"/>
    </row>
    <row r="46" spans="1:37">
      <c r="A46" s="49" t="s">
        <v>85</v>
      </c>
      <c r="AG46" s="50">
        <f t="shared" si="0"/>
        <v>0</v>
      </c>
      <c r="AH46" s="51">
        <f>SUM(AG46+'sept-15'!AH45)</f>
        <v>26</v>
      </c>
      <c r="AK46" s="6"/>
    </row>
    <row r="47" spans="1:37">
      <c r="A47" s="49" t="s">
        <v>52</v>
      </c>
      <c r="AG47" s="50">
        <f t="shared" si="0"/>
        <v>0</v>
      </c>
      <c r="AH47" s="51">
        <f>SUM(AG47+'sept-15'!AH46)</f>
        <v>69</v>
      </c>
      <c r="AK47" s="6"/>
    </row>
    <row r="48" spans="1:37">
      <c r="A48" s="49" t="s">
        <v>9</v>
      </c>
      <c r="B48">
        <v>1</v>
      </c>
      <c r="C48">
        <v>2</v>
      </c>
      <c r="D48">
        <v>3</v>
      </c>
      <c r="E48">
        <v>22</v>
      </c>
      <c r="F48">
        <v>14</v>
      </c>
      <c r="G48">
        <v>11</v>
      </c>
      <c r="H48">
        <v>3</v>
      </c>
      <c r="I48">
        <v>4</v>
      </c>
      <c r="J48">
        <v>5</v>
      </c>
      <c r="K48">
        <v>16</v>
      </c>
      <c r="L48">
        <v>14</v>
      </c>
      <c r="M48">
        <v>9</v>
      </c>
      <c r="N48">
        <v>10</v>
      </c>
      <c r="O48">
        <v>12</v>
      </c>
      <c r="P48">
        <v>20</v>
      </c>
      <c r="Q48">
        <v>12</v>
      </c>
      <c r="R48">
        <v>3</v>
      </c>
      <c r="S48">
        <v>31</v>
      </c>
      <c r="T48">
        <v>21</v>
      </c>
      <c r="U48">
        <v>4</v>
      </c>
      <c r="V48">
        <v>3</v>
      </c>
      <c r="W48">
        <v>1</v>
      </c>
      <c r="Y48">
        <v>1</v>
      </c>
      <c r="AA48">
        <v>3</v>
      </c>
      <c r="AB48">
        <v>3</v>
      </c>
      <c r="AD48">
        <v>1</v>
      </c>
      <c r="AE48">
        <v>6</v>
      </c>
      <c r="AG48" s="50">
        <f t="shared" si="0"/>
        <v>235</v>
      </c>
      <c r="AH48" s="51">
        <f>SUM(AG48+'sept-15'!AH47)</f>
        <v>653</v>
      </c>
      <c r="AK48" s="6"/>
    </row>
    <row r="49" spans="1:37">
      <c r="A49" s="49" t="s">
        <v>10</v>
      </c>
      <c r="B49">
        <v>2</v>
      </c>
      <c r="D49">
        <v>4</v>
      </c>
      <c r="E49">
        <v>15</v>
      </c>
      <c r="F49">
        <v>2</v>
      </c>
      <c r="G49">
        <v>1</v>
      </c>
      <c r="H49">
        <v>3</v>
      </c>
      <c r="I49">
        <v>1</v>
      </c>
      <c r="J49">
        <v>3</v>
      </c>
      <c r="K49">
        <v>3</v>
      </c>
      <c r="L49">
        <v>1</v>
      </c>
      <c r="M49" t="s">
        <v>7</v>
      </c>
      <c r="O49" t="s">
        <v>7</v>
      </c>
      <c r="P49">
        <v>2</v>
      </c>
      <c r="Q49">
        <v>2</v>
      </c>
      <c r="R49">
        <v>3</v>
      </c>
      <c r="V49">
        <v>1</v>
      </c>
      <c r="AB49">
        <v>1</v>
      </c>
      <c r="AC49">
        <v>2</v>
      </c>
      <c r="AD49">
        <v>2</v>
      </c>
      <c r="AE49">
        <v>1</v>
      </c>
      <c r="AG49" s="50">
        <f t="shared" si="0"/>
        <v>49</v>
      </c>
      <c r="AH49" s="51">
        <f>SUM(AG49+'sept-15'!AH48)</f>
        <v>492</v>
      </c>
      <c r="AK49" s="6"/>
    </row>
    <row r="50" spans="1:37">
      <c r="A50" s="49" t="s">
        <v>11</v>
      </c>
      <c r="D50">
        <v>14</v>
      </c>
      <c r="E50">
        <v>12</v>
      </c>
      <c r="F50">
        <v>21</v>
      </c>
      <c r="G50">
        <v>3</v>
      </c>
      <c r="H50">
        <v>2</v>
      </c>
      <c r="I50">
        <v>1</v>
      </c>
      <c r="J50">
        <v>4</v>
      </c>
      <c r="K50">
        <v>2</v>
      </c>
      <c r="L50">
        <v>3</v>
      </c>
      <c r="M50">
        <v>1</v>
      </c>
      <c r="O50">
        <v>15</v>
      </c>
      <c r="P50">
        <v>11</v>
      </c>
      <c r="Q50">
        <v>6</v>
      </c>
      <c r="R50">
        <v>10</v>
      </c>
      <c r="S50">
        <v>15</v>
      </c>
      <c r="T50">
        <v>45</v>
      </c>
      <c r="U50">
        <v>2</v>
      </c>
      <c r="V50">
        <v>1</v>
      </c>
      <c r="W50">
        <v>1</v>
      </c>
      <c r="AB50">
        <v>1</v>
      </c>
      <c r="AC50">
        <v>1</v>
      </c>
      <c r="AG50" s="50">
        <f t="shared" si="0"/>
        <v>171</v>
      </c>
      <c r="AH50" s="51">
        <f>SUM(AG50+'sept-15'!AH49)</f>
        <v>1569</v>
      </c>
      <c r="AK50" s="6"/>
    </row>
    <row r="51" spans="1:37">
      <c r="A51" s="49" t="s">
        <v>86</v>
      </c>
      <c r="AG51" s="50">
        <f t="shared" si="0"/>
        <v>0</v>
      </c>
      <c r="AH51" s="51">
        <f>SUM(AG51+'sept-15'!AH50)</f>
        <v>2</v>
      </c>
      <c r="AK51" s="6"/>
    </row>
    <row r="52" spans="1:37">
      <c r="A52" s="49" t="s">
        <v>53</v>
      </c>
      <c r="AG52" s="50">
        <f t="shared" si="0"/>
        <v>0</v>
      </c>
      <c r="AH52" s="51">
        <f>SUM(AG52+'sept-15'!AH51)</f>
        <v>8</v>
      </c>
      <c r="AK52" s="6"/>
    </row>
    <row r="53" spans="1:37" ht="15" customHeight="1">
      <c r="A53" s="49" t="s">
        <v>68</v>
      </c>
      <c r="AG53" s="50">
        <f t="shared" si="0"/>
        <v>0</v>
      </c>
      <c r="AH53" s="51">
        <f>SUM(AG53+'sept-15'!AH52)</f>
        <v>96</v>
      </c>
      <c r="AK53" s="6"/>
    </row>
    <row r="54" spans="1:37" ht="15" customHeight="1">
      <c r="A54" s="49" t="s">
        <v>87</v>
      </c>
      <c r="AG54" s="50">
        <f t="shared" si="0"/>
        <v>0</v>
      </c>
      <c r="AH54" s="51">
        <f>SUM(AG54+'sept-15'!AH53)</f>
        <v>15</v>
      </c>
      <c r="AK54" s="6"/>
    </row>
    <row r="55" spans="1:37" ht="15" customHeight="1">
      <c r="A55" s="49" t="s">
        <v>54</v>
      </c>
      <c r="C55">
        <v>1</v>
      </c>
      <c r="AG55" s="50">
        <f t="shared" si="0"/>
        <v>1</v>
      </c>
      <c r="AH55" s="51">
        <f>SUM(AG55+'sept-15'!AH54)</f>
        <v>32</v>
      </c>
      <c r="AK55" s="6"/>
    </row>
    <row r="56" spans="1:37" ht="15" customHeight="1">
      <c r="A56" s="49" t="s">
        <v>69</v>
      </c>
      <c r="AG56" s="50">
        <f t="shared" si="0"/>
        <v>0</v>
      </c>
      <c r="AH56" s="51">
        <f>SUM(AG56+'sept-15'!AH55)</f>
        <v>3</v>
      </c>
      <c r="AK56" s="6"/>
    </row>
    <row r="57" spans="1:37">
      <c r="A57" s="49" t="s">
        <v>12</v>
      </c>
      <c r="O57">
        <v>1</v>
      </c>
      <c r="P57">
        <v>3</v>
      </c>
      <c r="R57">
        <v>1</v>
      </c>
      <c r="S57">
        <v>2</v>
      </c>
      <c r="T57">
        <v>7</v>
      </c>
      <c r="AE57">
        <v>2</v>
      </c>
      <c r="AF57">
        <v>1</v>
      </c>
      <c r="AG57" s="50">
        <f t="shared" si="0"/>
        <v>17</v>
      </c>
      <c r="AH57" s="51">
        <f>SUM(AG57+'sept-15'!AH56)</f>
        <v>214</v>
      </c>
      <c r="AK57" s="6"/>
    </row>
    <row r="58" spans="1:37">
      <c r="A58" s="49" t="s">
        <v>70</v>
      </c>
      <c r="R58">
        <v>2</v>
      </c>
      <c r="AG58" s="50">
        <f t="shared" si="0"/>
        <v>2</v>
      </c>
      <c r="AH58" s="51">
        <f>SUM(AG58+'sept-15'!AH57)</f>
        <v>7</v>
      </c>
      <c r="AK58" s="6"/>
    </row>
    <row r="59" spans="1:37">
      <c r="A59" s="49" t="s">
        <v>13</v>
      </c>
      <c r="E59">
        <v>1</v>
      </c>
      <c r="G59">
        <v>2</v>
      </c>
      <c r="H59">
        <v>1</v>
      </c>
      <c r="J59">
        <v>2</v>
      </c>
      <c r="K59">
        <v>1</v>
      </c>
      <c r="O59">
        <v>1</v>
      </c>
      <c r="P59">
        <v>2</v>
      </c>
      <c r="R59">
        <v>4</v>
      </c>
      <c r="S59">
        <v>1</v>
      </c>
      <c r="T59">
        <v>4</v>
      </c>
      <c r="AG59" s="50">
        <f t="shared" si="0"/>
        <v>19</v>
      </c>
      <c r="AH59" s="51">
        <f>SUM(AG59+'sept-15'!AH58)</f>
        <v>74</v>
      </c>
      <c r="AK59" s="6"/>
    </row>
    <row r="60" spans="1:37">
      <c r="A60" s="49" t="s">
        <v>14</v>
      </c>
      <c r="R60">
        <v>2</v>
      </c>
      <c r="AG60" s="50">
        <f t="shared" si="0"/>
        <v>2</v>
      </c>
      <c r="AH60" s="51">
        <f>SUM(AG60+'sept-15'!AH59)</f>
        <v>33</v>
      </c>
      <c r="AK60" s="6"/>
    </row>
    <row r="61" spans="1:37">
      <c r="A61" s="49" t="s">
        <v>88</v>
      </c>
      <c r="AG61" s="50">
        <f t="shared" si="0"/>
        <v>0</v>
      </c>
      <c r="AH61" s="51">
        <f>SUM(AG61+'sept-15'!AH60)</f>
        <v>1</v>
      </c>
      <c r="AK61" s="6"/>
    </row>
    <row r="62" spans="1:37">
      <c r="A62" s="49" t="s">
        <v>127</v>
      </c>
      <c r="AG62" s="50">
        <f t="shared" si="0"/>
        <v>0</v>
      </c>
      <c r="AH62" s="51">
        <f>SUM(AG62+'sept-15'!AH61)</f>
        <v>1</v>
      </c>
      <c r="AK62" s="6"/>
    </row>
    <row r="63" spans="1:37">
      <c r="A63" s="49" t="s">
        <v>89</v>
      </c>
      <c r="AG63" s="50">
        <f t="shared" si="0"/>
        <v>0</v>
      </c>
      <c r="AH63" s="51">
        <f>SUM(AG63+'sept-15'!AH62)</f>
        <v>17</v>
      </c>
      <c r="AK63" s="6"/>
    </row>
    <row r="64" spans="1:37">
      <c r="A64" s="49" t="s">
        <v>90</v>
      </c>
      <c r="AG64" s="50">
        <f t="shared" si="0"/>
        <v>0</v>
      </c>
      <c r="AH64" s="51">
        <f>SUM(AG64+'sept-15'!AH63)</f>
        <v>27</v>
      </c>
      <c r="AK64" s="6"/>
    </row>
    <row r="65" spans="1:37">
      <c r="A65" s="49" t="s">
        <v>91</v>
      </c>
      <c r="AG65" s="50">
        <f t="shared" si="0"/>
        <v>0</v>
      </c>
      <c r="AH65" s="51">
        <f>SUM(AG65+'sept-15'!AH64)</f>
        <v>17</v>
      </c>
      <c r="AK65" s="6"/>
    </row>
    <row r="66" spans="1:37">
      <c r="A66" s="49" t="s">
        <v>128</v>
      </c>
      <c r="AG66" s="50">
        <f t="shared" si="0"/>
        <v>0</v>
      </c>
      <c r="AH66" s="51">
        <f>SUM(AG66+'sept-15'!AH65)</f>
        <v>2</v>
      </c>
      <c r="AK66" s="6"/>
    </row>
    <row r="67" spans="1:37">
      <c r="A67" s="49" t="s">
        <v>92</v>
      </c>
      <c r="AG67" s="50">
        <f t="shared" si="0"/>
        <v>0</v>
      </c>
      <c r="AH67" s="51">
        <f>SUM(AG67+'sept-15'!AH66)</f>
        <v>95</v>
      </c>
      <c r="AK67" s="6"/>
    </row>
    <row r="68" spans="1:37">
      <c r="A68" s="49" t="s">
        <v>93</v>
      </c>
      <c r="AG68" s="50">
        <f t="shared" si="0"/>
        <v>0</v>
      </c>
      <c r="AH68" s="51">
        <f>SUM(AG68+'sept-15'!AH67)</f>
        <v>24</v>
      </c>
      <c r="AK68" s="6"/>
    </row>
    <row r="69" spans="1:37">
      <c r="A69" s="49" t="s">
        <v>94</v>
      </c>
      <c r="AG69" s="50">
        <f t="shared" si="0"/>
        <v>0</v>
      </c>
      <c r="AH69" s="51">
        <f>SUM(AG69+'sept-15'!AH68)</f>
        <v>62</v>
      </c>
      <c r="AK69" s="6"/>
    </row>
    <row r="70" spans="1:37">
      <c r="A70" s="49" t="s">
        <v>72</v>
      </c>
      <c r="O70">
        <v>1</v>
      </c>
      <c r="Y70">
        <v>2</v>
      </c>
      <c r="Z70">
        <v>2</v>
      </c>
      <c r="AB70">
        <v>1</v>
      </c>
      <c r="AG70" s="50">
        <f t="shared" si="0"/>
        <v>6</v>
      </c>
      <c r="AH70" s="51">
        <f>SUM(AG70+'sept-15'!AH69)</f>
        <v>63</v>
      </c>
      <c r="AK70" s="6"/>
    </row>
    <row r="71" spans="1:37">
      <c r="A71" s="35" t="s">
        <v>139</v>
      </c>
      <c r="P71" s="52">
        <v>1</v>
      </c>
      <c r="AG71" s="50">
        <f t="shared" si="0"/>
        <v>1</v>
      </c>
      <c r="AH71" s="51">
        <f>SUM(AG71)</f>
        <v>1</v>
      </c>
      <c r="AK71" s="6"/>
    </row>
    <row r="72" spans="1:37">
      <c r="A72" s="49" t="s">
        <v>133</v>
      </c>
      <c r="AG72" s="50">
        <f t="shared" si="0"/>
        <v>0</v>
      </c>
      <c r="AH72" s="51">
        <f>SUM(AG72+'sept-15'!AH70)</f>
        <v>1</v>
      </c>
      <c r="AK72" s="6"/>
    </row>
    <row r="73" spans="1:37">
      <c r="A73" s="49" t="s">
        <v>129</v>
      </c>
      <c r="AG73" s="50">
        <f t="shared" si="0"/>
        <v>0</v>
      </c>
      <c r="AH73" s="51">
        <f>SUM(AG73+'sept-15'!AH71)</f>
        <v>1</v>
      </c>
      <c r="AK73" s="6"/>
    </row>
    <row r="74" spans="1:37">
      <c r="A74" s="49" t="s">
        <v>55</v>
      </c>
      <c r="B74">
        <v>2</v>
      </c>
      <c r="C74">
        <v>1</v>
      </c>
      <c r="E74">
        <v>2</v>
      </c>
      <c r="F74">
        <v>2</v>
      </c>
      <c r="G74">
        <v>1</v>
      </c>
      <c r="K74">
        <v>1</v>
      </c>
      <c r="L74">
        <v>1</v>
      </c>
      <c r="M74">
        <v>1</v>
      </c>
      <c r="O74">
        <v>3</v>
      </c>
      <c r="P74">
        <v>5</v>
      </c>
      <c r="Q74">
        <v>1</v>
      </c>
      <c r="R74">
        <v>8</v>
      </c>
      <c r="S74">
        <v>4</v>
      </c>
      <c r="T74">
        <v>1</v>
      </c>
      <c r="U74">
        <v>2</v>
      </c>
      <c r="Z74">
        <v>1</v>
      </c>
      <c r="AG74" s="50">
        <f t="shared" si="0"/>
        <v>36</v>
      </c>
      <c r="AH74" s="51">
        <f>SUM(AG74+'sept-15'!AH72)</f>
        <v>309</v>
      </c>
      <c r="AK74" s="6"/>
    </row>
    <row r="75" spans="1:37">
      <c r="A75" s="49" t="s">
        <v>73</v>
      </c>
      <c r="AG75" s="50">
        <f t="shared" si="0"/>
        <v>0</v>
      </c>
      <c r="AH75" s="51">
        <f>SUM(AG75+'sept-15'!AH73)</f>
        <v>607</v>
      </c>
      <c r="AK75" s="6"/>
    </row>
    <row r="76" spans="1:37">
      <c r="A76" s="49" t="s">
        <v>15</v>
      </c>
      <c r="D76">
        <v>1</v>
      </c>
      <c r="E76">
        <v>121</v>
      </c>
      <c r="F76">
        <v>71</v>
      </c>
      <c r="G76">
        <v>9</v>
      </c>
      <c r="H76">
        <v>2</v>
      </c>
      <c r="I76">
        <v>12</v>
      </c>
      <c r="J76">
        <v>3</v>
      </c>
      <c r="K76">
        <v>40</v>
      </c>
      <c r="L76">
        <v>69</v>
      </c>
      <c r="M76">
        <v>10</v>
      </c>
      <c r="N76">
        <v>7</v>
      </c>
      <c r="O76">
        <v>15</v>
      </c>
      <c r="P76">
        <v>22</v>
      </c>
      <c r="Q76">
        <v>8</v>
      </c>
      <c r="R76">
        <v>12</v>
      </c>
      <c r="S76">
        <v>45</v>
      </c>
      <c r="T76">
        <v>80</v>
      </c>
      <c r="U76">
        <v>26</v>
      </c>
      <c r="V76">
        <v>5</v>
      </c>
      <c r="W76">
        <v>3</v>
      </c>
      <c r="Y76">
        <v>1</v>
      </c>
      <c r="Z76">
        <v>1</v>
      </c>
      <c r="AA76">
        <v>1</v>
      </c>
      <c r="AB76">
        <v>2</v>
      </c>
      <c r="AE76">
        <v>9</v>
      </c>
      <c r="AG76" s="50">
        <f t="shared" si="0"/>
        <v>575</v>
      </c>
      <c r="AH76" s="51">
        <f>SUM(AG76+'sept-15'!AH74)</f>
        <v>1131</v>
      </c>
      <c r="AK76" s="6"/>
    </row>
    <row r="77" spans="1:37">
      <c r="A77" s="49" t="s">
        <v>134</v>
      </c>
      <c r="AG77" s="50">
        <f t="shared" si="0"/>
        <v>0</v>
      </c>
      <c r="AH77" s="51">
        <f>SUM(AG77+'sept-15'!AH75)</f>
        <v>1</v>
      </c>
      <c r="AK77" s="6"/>
    </row>
    <row r="78" spans="1:37">
      <c r="A78" s="49" t="s">
        <v>95</v>
      </c>
      <c r="AG78" s="50">
        <f t="shared" si="0"/>
        <v>0</v>
      </c>
      <c r="AH78" s="51">
        <f>SUM(AG78+'sept-15'!AH76)</f>
        <v>21</v>
      </c>
      <c r="AK78" s="6"/>
    </row>
    <row r="79" spans="1:37">
      <c r="A79" s="49" t="s">
        <v>135</v>
      </c>
      <c r="AG79" s="50">
        <f t="shared" si="0"/>
        <v>0</v>
      </c>
      <c r="AH79" s="51">
        <f>SUM(AG79+'sept-15'!AH77)</f>
        <v>2</v>
      </c>
      <c r="AK79" s="6"/>
    </row>
    <row r="80" spans="1:37">
      <c r="A80" s="49" t="s">
        <v>96</v>
      </c>
      <c r="AG80" s="50">
        <f t="shared" si="0"/>
        <v>0</v>
      </c>
      <c r="AH80" s="51">
        <f>SUM(AG80+'sept-15'!AH78)</f>
        <v>11</v>
      </c>
      <c r="AK80" s="6"/>
    </row>
    <row r="81" spans="1:37">
      <c r="A81" s="49" t="s">
        <v>16</v>
      </c>
      <c r="D81">
        <v>1</v>
      </c>
      <c r="E81">
        <v>4</v>
      </c>
      <c r="F81">
        <v>10</v>
      </c>
      <c r="K81">
        <v>5</v>
      </c>
      <c r="L81">
        <v>2</v>
      </c>
      <c r="Q81">
        <v>1</v>
      </c>
      <c r="S81">
        <v>3</v>
      </c>
      <c r="AG81" s="50">
        <f t="shared" si="0"/>
        <v>26</v>
      </c>
      <c r="AH81" s="51">
        <f>SUM(AG81+'sept-15'!AH79)</f>
        <v>47</v>
      </c>
      <c r="AK81" s="6"/>
    </row>
    <row r="82" spans="1:37">
      <c r="A82" s="35" t="s">
        <v>56</v>
      </c>
      <c r="AC82">
        <v>1</v>
      </c>
      <c r="AG82" s="50">
        <f t="shared" si="0"/>
        <v>1</v>
      </c>
      <c r="AH82" s="51">
        <f>SUM(AG82)</f>
        <v>1</v>
      </c>
      <c r="AK82" s="6"/>
    </row>
    <row r="83" spans="1:37">
      <c r="A83" s="49" t="s">
        <v>17</v>
      </c>
      <c r="L83">
        <v>2</v>
      </c>
      <c r="M83">
        <v>1</v>
      </c>
      <c r="O83">
        <v>1</v>
      </c>
      <c r="P83">
        <v>1</v>
      </c>
      <c r="Q83">
        <v>6</v>
      </c>
      <c r="R83">
        <v>1</v>
      </c>
      <c r="S83">
        <v>5</v>
      </c>
      <c r="T83">
        <v>2</v>
      </c>
      <c r="U83">
        <v>1</v>
      </c>
      <c r="AG83" s="50">
        <f t="shared" si="0"/>
        <v>20</v>
      </c>
      <c r="AH83" s="51">
        <f>SUM(AG83+'sept-15'!AH80)</f>
        <v>26</v>
      </c>
      <c r="AK83" s="6"/>
    </row>
    <row r="84" spans="1:37">
      <c r="A84" s="49" t="s">
        <v>97</v>
      </c>
      <c r="AG84" s="50">
        <f t="shared" si="0"/>
        <v>0</v>
      </c>
      <c r="AH84" s="51">
        <f>SUM(AG84+'sept-15'!AH81)</f>
        <v>15</v>
      </c>
      <c r="AK84" s="6"/>
    </row>
    <row r="85" spans="1:37">
      <c r="A85" s="35" t="s">
        <v>140</v>
      </c>
      <c r="U85" s="52">
        <v>1</v>
      </c>
      <c r="AG85" s="50">
        <f t="shared" si="0"/>
        <v>1</v>
      </c>
      <c r="AH85" s="51">
        <f>SUM(AG85)</f>
        <v>1</v>
      </c>
      <c r="AK85" s="6"/>
    </row>
    <row r="86" spans="1:37">
      <c r="A86" s="49" t="s">
        <v>57</v>
      </c>
      <c r="AG86" s="50">
        <f t="shared" si="0"/>
        <v>0</v>
      </c>
      <c r="AH86" s="51">
        <f>SUM(AG86+'sept-15'!AH82)</f>
        <v>192</v>
      </c>
      <c r="AK86" s="6"/>
    </row>
    <row r="87" spans="1:37">
      <c r="A87" s="49" t="s">
        <v>18</v>
      </c>
      <c r="AG87" s="50">
        <f t="shared" si="0"/>
        <v>0</v>
      </c>
      <c r="AH87" s="51">
        <f>SUM(AG87+'sept-15'!AH83)</f>
        <v>1</v>
      </c>
      <c r="AK87" s="6"/>
    </row>
    <row r="88" spans="1:37">
      <c r="A88" s="49" t="s">
        <v>19</v>
      </c>
      <c r="L88">
        <v>1</v>
      </c>
      <c r="AB88">
        <v>3</v>
      </c>
      <c r="AG88" s="50">
        <f t="shared" si="0"/>
        <v>4</v>
      </c>
      <c r="AH88" s="51">
        <f>SUM(AG88+'sept-15'!AH84)</f>
        <v>18</v>
      </c>
      <c r="AK88" s="6"/>
    </row>
    <row r="89" spans="1:37">
      <c r="A89" s="49" t="s">
        <v>20</v>
      </c>
      <c r="B89">
        <v>1</v>
      </c>
      <c r="D89">
        <v>1</v>
      </c>
      <c r="E89">
        <v>16</v>
      </c>
      <c r="F89">
        <v>2</v>
      </c>
      <c r="G89">
        <v>3</v>
      </c>
      <c r="K89">
        <v>2</v>
      </c>
      <c r="L89">
        <v>3</v>
      </c>
      <c r="N89">
        <v>2</v>
      </c>
      <c r="O89">
        <v>3</v>
      </c>
      <c r="P89">
        <v>3</v>
      </c>
      <c r="Q89">
        <v>13</v>
      </c>
      <c r="R89">
        <v>3</v>
      </c>
      <c r="S89">
        <v>1</v>
      </c>
      <c r="T89">
        <v>1</v>
      </c>
      <c r="AA89">
        <v>1</v>
      </c>
      <c r="AB89">
        <v>3</v>
      </c>
      <c r="AG89" s="50">
        <f t="shared" si="0"/>
        <v>58</v>
      </c>
      <c r="AH89" s="51">
        <f>SUM(AG89+'sept-15'!AH85)</f>
        <v>426</v>
      </c>
      <c r="AK89" s="6"/>
    </row>
    <row r="90" spans="1:37">
      <c r="A90" s="49" t="s">
        <v>21</v>
      </c>
      <c r="E90">
        <v>1</v>
      </c>
      <c r="G90">
        <v>1</v>
      </c>
      <c r="L90">
        <v>1</v>
      </c>
      <c r="M90">
        <v>2</v>
      </c>
      <c r="N90">
        <v>2</v>
      </c>
      <c r="O90">
        <v>2</v>
      </c>
      <c r="P90">
        <v>4</v>
      </c>
      <c r="Q90">
        <v>3</v>
      </c>
      <c r="R90">
        <v>1</v>
      </c>
      <c r="S90">
        <v>1</v>
      </c>
      <c r="T90">
        <v>2</v>
      </c>
      <c r="W90">
        <v>1</v>
      </c>
      <c r="Y90">
        <v>3</v>
      </c>
      <c r="AA90">
        <v>1</v>
      </c>
      <c r="AE90">
        <v>1</v>
      </c>
      <c r="AF90">
        <v>1</v>
      </c>
      <c r="AG90" s="50">
        <f t="shared" si="0"/>
        <v>27</v>
      </c>
      <c r="AH90" s="51">
        <f>SUM(AG90+'sept-15'!AH86)</f>
        <v>61</v>
      </c>
      <c r="AK90" s="6"/>
    </row>
    <row r="91" spans="1:37">
      <c r="A91" s="49" t="s">
        <v>22</v>
      </c>
      <c r="O91">
        <v>1</v>
      </c>
      <c r="AB91">
        <v>1</v>
      </c>
      <c r="AG91" s="50">
        <f t="shared" si="0"/>
        <v>2</v>
      </c>
      <c r="AH91" s="51">
        <f>SUM(AG91+'sept-15'!AH87)</f>
        <v>12</v>
      </c>
      <c r="AK91" s="6"/>
    </row>
    <row r="92" spans="1:37">
      <c r="A92" s="49" t="s">
        <v>58</v>
      </c>
      <c r="K92">
        <v>1</v>
      </c>
      <c r="AA92">
        <v>1</v>
      </c>
      <c r="AB92">
        <v>1</v>
      </c>
      <c r="AG92" s="50">
        <f t="shared" si="0"/>
        <v>3</v>
      </c>
      <c r="AH92" s="51">
        <f>SUM(AG92+'sept-15'!AH88)</f>
        <v>4</v>
      </c>
      <c r="AK92" s="6"/>
    </row>
    <row r="93" spans="1:37">
      <c r="A93" s="49" t="s">
        <v>74</v>
      </c>
      <c r="E93">
        <v>2</v>
      </c>
      <c r="G93">
        <v>1</v>
      </c>
      <c r="I93">
        <v>2</v>
      </c>
      <c r="Q93">
        <v>1</v>
      </c>
      <c r="AG93" s="50">
        <f t="shared" si="0"/>
        <v>6</v>
      </c>
      <c r="AH93" s="51">
        <f>SUM(AG93+'sept-15'!AH89)</f>
        <v>18</v>
      </c>
      <c r="AK93" s="6"/>
    </row>
    <row r="94" spans="1:37">
      <c r="A94" s="49" t="s">
        <v>75</v>
      </c>
      <c r="AG94" s="50">
        <f t="shared" si="0"/>
        <v>0</v>
      </c>
      <c r="AH94" s="51">
        <f>SUM(AG94+'sept-15'!AH90)</f>
        <v>10</v>
      </c>
      <c r="AK94" s="6"/>
    </row>
    <row r="95" spans="1:37">
      <c r="A95" s="49" t="s">
        <v>76</v>
      </c>
      <c r="AB95">
        <v>3</v>
      </c>
      <c r="AE95">
        <v>2</v>
      </c>
      <c r="AG95" s="50">
        <f t="shared" si="0"/>
        <v>5</v>
      </c>
      <c r="AH95" s="51">
        <f>SUM(AG95+'sept-15'!AH91)</f>
        <v>9</v>
      </c>
      <c r="AK95" s="6"/>
    </row>
    <row r="96" spans="1:37">
      <c r="A96" s="49" t="s">
        <v>59</v>
      </c>
      <c r="D96">
        <v>1</v>
      </c>
      <c r="E96">
        <v>2</v>
      </c>
      <c r="M96">
        <v>2</v>
      </c>
      <c r="O96">
        <v>2</v>
      </c>
      <c r="AB96">
        <v>8</v>
      </c>
      <c r="AC96">
        <v>1</v>
      </c>
      <c r="AE96">
        <v>1</v>
      </c>
      <c r="AG96" s="50">
        <f t="shared" si="0"/>
        <v>17</v>
      </c>
      <c r="AH96" s="51">
        <f>SUM(AG96+'sept-15'!AH92)</f>
        <v>60</v>
      </c>
      <c r="AK96" s="6"/>
    </row>
    <row r="97" spans="1:37">
      <c r="A97" s="49" t="s">
        <v>98</v>
      </c>
      <c r="AG97" s="50">
        <f t="shared" si="0"/>
        <v>0</v>
      </c>
      <c r="AH97" s="51">
        <f>SUM(AG97+'sept-15'!AH93)</f>
        <v>2</v>
      </c>
      <c r="AK97" s="6"/>
    </row>
    <row r="98" spans="1:37">
      <c r="A98" s="49" t="s">
        <v>23</v>
      </c>
      <c r="Q98">
        <v>3</v>
      </c>
      <c r="R98">
        <v>5</v>
      </c>
      <c r="T98">
        <v>3</v>
      </c>
      <c r="AE98">
        <v>2</v>
      </c>
      <c r="AG98" s="50">
        <f t="shared" si="0"/>
        <v>13</v>
      </c>
      <c r="AH98" s="51">
        <f>SUM(AG98+'sept-15'!AH94)</f>
        <v>16</v>
      </c>
      <c r="AK98" s="6"/>
    </row>
    <row r="99" spans="1:37">
      <c r="A99" s="49" t="s">
        <v>116</v>
      </c>
      <c r="AG99" s="50">
        <f t="shared" si="0"/>
        <v>0</v>
      </c>
      <c r="AH99" s="51">
        <f>SUM(AG99+'sept-15'!AH95)</f>
        <v>1</v>
      </c>
      <c r="AK99" s="6"/>
    </row>
    <row r="100" spans="1:37">
      <c r="A100" s="49" t="s">
        <v>24</v>
      </c>
      <c r="AD100">
        <v>1</v>
      </c>
      <c r="AG100" s="50">
        <f t="shared" si="0"/>
        <v>1</v>
      </c>
      <c r="AH100" s="51">
        <f>SUM(AG100+'sept-15'!AH96)</f>
        <v>6</v>
      </c>
      <c r="AK100" s="6"/>
    </row>
    <row r="101" spans="1:37">
      <c r="A101" s="49" t="s">
        <v>25</v>
      </c>
      <c r="B101">
        <v>4</v>
      </c>
      <c r="C101">
        <v>1</v>
      </c>
      <c r="D101">
        <v>20</v>
      </c>
      <c r="E101">
        <v>8</v>
      </c>
      <c r="F101">
        <v>1</v>
      </c>
      <c r="I101">
        <v>2</v>
      </c>
      <c r="J101">
        <v>6</v>
      </c>
      <c r="K101">
        <v>6</v>
      </c>
      <c r="L101">
        <v>1</v>
      </c>
      <c r="M101">
        <v>2</v>
      </c>
      <c r="O101">
        <v>8</v>
      </c>
      <c r="P101">
        <v>2</v>
      </c>
      <c r="R101">
        <v>3</v>
      </c>
      <c r="S101">
        <v>1</v>
      </c>
      <c r="T101">
        <v>2</v>
      </c>
      <c r="Y101">
        <v>1</v>
      </c>
      <c r="AB101">
        <v>1</v>
      </c>
      <c r="AG101" s="50">
        <f t="shared" si="0"/>
        <v>69</v>
      </c>
      <c r="AH101" s="51">
        <f>SUM(AG101+'sept-15'!AH97)</f>
        <v>116</v>
      </c>
      <c r="AK101" s="6"/>
    </row>
    <row r="102" spans="1:37">
      <c r="A102" s="49"/>
      <c r="AG102" s="50">
        <f t="shared" ref="AG102:AH102" si="1">SUM(AG2:AG101)</f>
        <v>1639</v>
      </c>
      <c r="AH102" s="53">
        <f t="shared" si="1"/>
        <v>9178</v>
      </c>
      <c r="AK102" s="6"/>
    </row>
    <row r="103" spans="1:37">
      <c r="A103" s="49" t="s">
        <v>26</v>
      </c>
      <c r="B103" s="19">
        <f t="shared" ref="B103:AF103" si="2">SUM(B2:B101)</f>
        <v>33</v>
      </c>
      <c r="C103" s="19">
        <f t="shared" si="2"/>
        <v>41</v>
      </c>
      <c r="D103" s="19">
        <f t="shared" si="2"/>
        <v>61</v>
      </c>
      <c r="E103" s="19">
        <f t="shared" si="2"/>
        <v>228</v>
      </c>
      <c r="F103" s="19">
        <f t="shared" si="2"/>
        <v>145</v>
      </c>
      <c r="G103" s="19">
        <f t="shared" si="2"/>
        <v>34</v>
      </c>
      <c r="H103" s="19">
        <f t="shared" si="2"/>
        <v>13</v>
      </c>
      <c r="I103" s="19">
        <f t="shared" si="2"/>
        <v>24</v>
      </c>
      <c r="J103" s="19">
        <f t="shared" si="2"/>
        <v>30</v>
      </c>
      <c r="K103" s="19">
        <f t="shared" si="2"/>
        <v>79</v>
      </c>
      <c r="L103" s="19">
        <f t="shared" si="2"/>
        <v>99</v>
      </c>
      <c r="M103" s="19">
        <f t="shared" si="2"/>
        <v>31</v>
      </c>
      <c r="N103" s="19">
        <f t="shared" si="2"/>
        <v>22</v>
      </c>
      <c r="O103" s="19">
        <f t="shared" si="2"/>
        <v>67</v>
      </c>
      <c r="P103" s="19">
        <f t="shared" si="2"/>
        <v>76</v>
      </c>
      <c r="Q103" s="19">
        <f t="shared" si="2"/>
        <v>57</v>
      </c>
      <c r="R103" s="19">
        <f t="shared" si="2"/>
        <v>58</v>
      </c>
      <c r="S103" s="19">
        <f t="shared" si="2"/>
        <v>112</v>
      </c>
      <c r="T103" s="19">
        <f t="shared" si="2"/>
        <v>168</v>
      </c>
      <c r="U103" s="19">
        <f t="shared" si="2"/>
        <v>47</v>
      </c>
      <c r="V103" s="19">
        <f t="shared" si="2"/>
        <v>27</v>
      </c>
      <c r="W103" s="19">
        <f t="shared" si="2"/>
        <v>6</v>
      </c>
      <c r="X103" s="19">
        <f t="shared" si="2"/>
        <v>7</v>
      </c>
      <c r="Y103" s="19">
        <f t="shared" si="2"/>
        <v>39</v>
      </c>
      <c r="Z103" s="19">
        <f t="shared" si="2"/>
        <v>14</v>
      </c>
      <c r="AA103" s="19">
        <f t="shared" si="2"/>
        <v>24</v>
      </c>
      <c r="AB103" s="19">
        <f t="shared" si="2"/>
        <v>59</v>
      </c>
      <c r="AC103" s="19">
        <f t="shared" si="2"/>
        <v>6</v>
      </c>
      <c r="AD103" s="19">
        <f t="shared" si="2"/>
        <v>4</v>
      </c>
      <c r="AE103" s="19">
        <f t="shared" si="2"/>
        <v>25</v>
      </c>
      <c r="AF103" s="19">
        <f t="shared" si="2"/>
        <v>3</v>
      </c>
      <c r="AG103" s="31"/>
      <c r="AH103" s="31"/>
      <c r="AK103" s="6"/>
    </row>
    <row r="104" spans="1:37">
      <c r="A104" s="21" t="s">
        <v>27</v>
      </c>
      <c r="B104" s="22">
        <f t="shared" ref="B104:AF104" si="3">COUNT(B2:B101)</f>
        <v>7</v>
      </c>
      <c r="C104" s="22">
        <f t="shared" si="3"/>
        <v>7</v>
      </c>
      <c r="D104" s="22">
        <f t="shared" si="3"/>
        <v>10</v>
      </c>
      <c r="E104" s="22">
        <f t="shared" si="3"/>
        <v>13</v>
      </c>
      <c r="F104" s="22">
        <f t="shared" si="3"/>
        <v>10</v>
      </c>
      <c r="G104" s="22">
        <f t="shared" si="3"/>
        <v>10</v>
      </c>
      <c r="H104" s="22">
        <f t="shared" si="3"/>
        <v>7</v>
      </c>
      <c r="I104" s="22">
        <f t="shared" si="3"/>
        <v>7</v>
      </c>
      <c r="J104" s="22">
        <f t="shared" si="3"/>
        <v>7</v>
      </c>
      <c r="K104" s="22">
        <f t="shared" si="3"/>
        <v>11</v>
      </c>
      <c r="L104" s="22">
        <f t="shared" si="3"/>
        <v>12</v>
      </c>
      <c r="M104" s="22">
        <f t="shared" si="3"/>
        <v>9</v>
      </c>
      <c r="N104" s="22">
        <f t="shared" si="3"/>
        <v>5</v>
      </c>
      <c r="O104" s="22">
        <f t="shared" si="3"/>
        <v>14</v>
      </c>
      <c r="P104" s="22">
        <f t="shared" si="3"/>
        <v>12</v>
      </c>
      <c r="Q104" s="22">
        <f t="shared" si="3"/>
        <v>12</v>
      </c>
      <c r="R104" s="22">
        <f t="shared" si="3"/>
        <v>14</v>
      </c>
      <c r="S104" s="22">
        <f t="shared" si="3"/>
        <v>12</v>
      </c>
      <c r="T104" s="22">
        <f t="shared" si="3"/>
        <v>11</v>
      </c>
      <c r="U104" s="22">
        <f t="shared" si="3"/>
        <v>8</v>
      </c>
      <c r="V104" s="22">
        <f t="shared" si="3"/>
        <v>5</v>
      </c>
      <c r="W104" s="22">
        <f t="shared" si="3"/>
        <v>4</v>
      </c>
      <c r="X104" s="22">
        <f t="shared" si="3"/>
        <v>1</v>
      </c>
      <c r="Y104" s="22">
        <f t="shared" si="3"/>
        <v>7</v>
      </c>
      <c r="Z104" s="22">
        <f t="shared" si="3"/>
        <v>4</v>
      </c>
      <c r="AA104" s="22">
        <f t="shared" si="3"/>
        <v>7</v>
      </c>
      <c r="AB104" s="22">
        <f t="shared" si="3"/>
        <v>14</v>
      </c>
      <c r="AC104" s="22">
        <f t="shared" si="3"/>
        <v>5</v>
      </c>
      <c r="AD104" s="22">
        <f t="shared" si="3"/>
        <v>3</v>
      </c>
      <c r="AE104" s="22">
        <f t="shared" si="3"/>
        <v>9</v>
      </c>
      <c r="AF104" s="22">
        <f t="shared" si="3"/>
        <v>3</v>
      </c>
      <c r="AG104" s="31"/>
      <c r="AH104" s="31"/>
      <c r="AK104" s="6"/>
    </row>
    <row r="105" spans="1:37">
      <c r="A105" s="23" t="s">
        <v>28</v>
      </c>
      <c r="B105" s="54">
        <f>B103</f>
        <v>33</v>
      </c>
      <c r="C105" s="55">
        <f t="shared" ref="C105:AF105" si="4">SUM(C103+B105)</f>
        <v>74</v>
      </c>
      <c r="D105" s="55">
        <f t="shared" si="4"/>
        <v>135</v>
      </c>
      <c r="E105" s="55">
        <f t="shared" si="4"/>
        <v>363</v>
      </c>
      <c r="F105" s="55">
        <f t="shared" si="4"/>
        <v>508</v>
      </c>
      <c r="G105" s="55">
        <f t="shared" si="4"/>
        <v>542</v>
      </c>
      <c r="H105" s="55">
        <f t="shared" si="4"/>
        <v>555</v>
      </c>
      <c r="I105" s="55">
        <f t="shared" si="4"/>
        <v>579</v>
      </c>
      <c r="J105" s="55">
        <f t="shared" si="4"/>
        <v>609</v>
      </c>
      <c r="K105" s="55">
        <f t="shared" si="4"/>
        <v>688</v>
      </c>
      <c r="L105" s="55">
        <f t="shared" si="4"/>
        <v>787</v>
      </c>
      <c r="M105" s="55">
        <f t="shared" si="4"/>
        <v>818</v>
      </c>
      <c r="N105" s="55">
        <f t="shared" si="4"/>
        <v>840</v>
      </c>
      <c r="O105" s="55">
        <f t="shared" si="4"/>
        <v>907</v>
      </c>
      <c r="P105" s="55">
        <f t="shared" si="4"/>
        <v>983</v>
      </c>
      <c r="Q105" s="55">
        <f t="shared" si="4"/>
        <v>1040</v>
      </c>
      <c r="R105" s="55">
        <f t="shared" si="4"/>
        <v>1098</v>
      </c>
      <c r="S105" s="55">
        <f t="shared" si="4"/>
        <v>1210</v>
      </c>
      <c r="T105" s="55">
        <f t="shared" si="4"/>
        <v>1378</v>
      </c>
      <c r="U105" s="55">
        <f t="shared" si="4"/>
        <v>1425</v>
      </c>
      <c r="V105" s="55">
        <f t="shared" si="4"/>
        <v>1452</v>
      </c>
      <c r="W105" s="55">
        <f t="shared" si="4"/>
        <v>1458</v>
      </c>
      <c r="X105" s="55">
        <f t="shared" si="4"/>
        <v>1465</v>
      </c>
      <c r="Y105" s="55">
        <f t="shared" si="4"/>
        <v>1504</v>
      </c>
      <c r="Z105" s="55">
        <f t="shared" si="4"/>
        <v>1518</v>
      </c>
      <c r="AA105" s="55">
        <f t="shared" si="4"/>
        <v>1542</v>
      </c>
      <c r="AB105" s="55">
        <f t="shared" si="4"/>
        <v>1601</v>
      </c>
      <c r="AC105" s="55">
        <f t="shared" si="4"/>
        <v>1607</v>
      </c>
      <c r="AD105" s="55">
        <f t="shared" si="4"/>
        <v>1611</v>
      </c>
      <c r="AE105" s="55">
        <f t="shared" si="4"/>
        <v>1636</v>
      </c>
      <c r="AF105" s="55">
        <f t="shared" si="4"/>
        <v>1639</v>
      </c>
      <c r="AG105" s="26">
        <f>SUM(B103:AF103)</f>
        <v>1639</v>
      </c>
      <c r="AH105" s="31"/>
      <c r="AI105" s="27" t="s">
        <v>29</v>
      </c>
      <c r="AK105" s="6"/>
    </row>
    <row r="106" spans="1:37">
      <c r="A106" s="56" t="s">
        <v>30</v>
      </c>
      <c r="B106" s="57">
        <f>SUM(B105+'sept-15'!AG102)</f>
        <v>7572</v>
      </c>
      <c r="C106" s="57">
        <f t="shared" ref="C106:AG106" si="5">SUM(C103+B106)</f>
        <v>7613</v>
      </c>
      <c r="D106" s="57">
        <f t="shared" si="5"/>
        <v>7674</v>
      </c>
      <c r="E106" s="57">
        <f t="shared" si="5"/>
        <v>7902</v>
      </c>
      <c r="F106" s="57">
        <f t="shared" si="5"/>
        <v>8047</v>
      </c>
      <c r="G106" s="57">
        <f t="shared" si="5"/>
        <v>8081</v>
      </c>
      <c r="H106" s="57">
        <f t="shared" si="5"/>
        <v>8094</v>
      </c>
      <c r="I106" s="57">
        <f t="shared" si="5"/>
        <v>8118</v>
      </c>
      <c r="J106" s="57">
        <f t="shared" si="5"/>
        <v>8148</v>
      </c>
      <c r="K106" s="57">
        <f t="shared" si="5"/>
        <v>8227</v>
      </c>
      <c r="L106" s="57">
        <f t="shared" si="5"/>
        <v>8326</v>
      </c>
      <c r="M106" s="57">
        <f t="shared" si="5"/>
        <v>8357</v>
      </c>
      <c r="N106" s="57">
        <f t="shared" si="5"/>
        <v>8379</v>
      </c>
      <c r="O106" s="57">
        <f t="shared" si="5"/>
        <v>8446</v>
      </c>
      <c r="P106" s="57">
        <f t="shared" si="5"/>
        <v>8522</v>
      </c>
      <c r="Q106" s="57">
        <f t="shared" si="5"/>
        <v>8579</v>
      </c>
      <c r="R106" s="57">
        <f t="shared" si="5"/>
        <v>8637</v>
      </c>
      <c r="S106" s="57">
        <f t="shared" si="5"/>
        <v>8749</v>
      </c>
      <c r="T106" s="57">
        <f t="shared" si="5"/>
        <v>8917</v>
      </c>
      <c r="U106" s="57">
        <f t="shared" si="5"/>
        <v>8964</v>
      </c>
      <c r="V106" s="57">
        <f t="shared" si="5"/>
        <v>8991</v>
      </c>
      <c r="W106" s="57">
        <f t="shared" si="5"/>
        <v>8997</v>
      </c>
      <c r="X106" s="57">
        <f t="shared" si="5"/>
        <v>9004</v>
      </c>
      <c r="Y106" s="57">
        <f t="shared" si="5"/>
        <v>9043</v>
      </c>
      <c r="Z106" s="57">
        <f t="shared" si="5"/>
        <v>9057</v>
      </c>
      <c r="AA106" s="57">
        <f t="shared" si="5"/>
        <v>9081</v>
      </c>
      <c r="AB106" s="57">
        <f t="shared" si="5"/>
        <v>9140</v>
      </c>
      <c r="AC106" s="57">
        <f t="shared" si="5"/>
        <v>9146</v>
      </c>
      <c r="AD106" s="57">
        <f t="shared" si="5"/>
        <v>9150</v>
      </c>
      <c r="AE106" s="57">
        <f t="shared" si="5"/>
        <v>9175</v>
      </c>
      <c r="AF106" s="58">
        <f t="shared" si="5"/>
        <v>9178</v>
      </c>
      <c r="AG106" s="59">
        <f t="shared" si="5"/>
        <v>9178</v>
      </c>
      <c r="AH106" s="31" t="s">
        <v>141</v>
      </c>
      <c r="AI106" s="32">
        <f>SUM(AG106+293382)</f>
        <v>302560</v>
      </c>
      <c r="AK106" s="6"/>
    </row>
    <row r="107" spans="1:37">
      <c r="A107" s="33" t="s">
        <v>32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4"/>
      <c r="AH107" s="31"/>
      <c r="AK107" s="6"/>
    </row>
    <row r="108" spans="1:37">
      <c r="A108" s="35">
        <f>COUNT(AH2:AH101)</f>
        <v>100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4"/>
      <c r="AH108" s="31"/>
      <c r="AK108" s="6"/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Nidingens Fågelstation</cp:lastModifiedBy>
  <cp:revision/>
  <dcterms:created xsi:type="dcterms:W3CDTF">2016-02-03T12:43:18Z</dcterms:created>
  <dcterms:modified xsi:type="dcterms:W3CDTF">2021-12-10T13:38:38Z</dcterms:modified>
  <cp:category/>
  <cp:contentStatus/>
</cp:coreProperties>
</file>